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VI\ISIS\sdrh-PDF\"/>
    </mc:Choice>
  </mc:AlternateContent>
  <xr:revisionPtr revIDLastSave="0" documentId="8_{16FE02AD-18AF-4DE0-9187-346FE182A85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2020-2022" sheetId="1" r:id="rId1"/>
  </sheets>
  <externalReferences>
    <externalReference r:id="rId2"/>
  </externalReferences>
  <definedNames>
    <definedName name="_xlnm.Print_Area" localSheetId="0">'2020-2022'!$A$1:$F$165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E55" i="1"/>
  <c r="E136" i="1"/>
  <c r="F136" i="1"/>
  <c r="E135" i="1"/>
  <c r="D136" i="1"/>
  <c r="D135" i="1"/>
  <c r="F135" i="1"/>
  <c r="F134" i="1" s="1"/>
  <c r="F18" i="1" s="1"/>
  <c r="F164" i="1"/>
  <c r="E164" i="1"/>
  <c r="D164" i="1"/>
  <c r="D17" i="1" s="1"/>
  <c r="F161" i="1"/>
  <c r="F16" i="1" s="1"/>
  <c r="E161" i="1"/>
  <c r="D161" i="1"/>
  <c r="F159" i="1"/>
  <c r="E159" i="1"/>
  <c r="D159" i="1"/>
  <c r="D16" i="1" s="1"/>
  <c r="F157" i="1"/>
  <c r="E157" i="1"/>
  <c r="D157" i="1"/>
  <c r="F155" i="1"/>
  <c r="E155" i="1"/>
  <c r="D155" i="1"/>
  <c r="F153" i="1"/>
  <c r="E153" i="1"/>
  <c r="D153" i="1"/>
  <c r="F151" i="1"/>
  <c r="F149" i="1"/>
  <c r="F147" i="1"/>
  <c r="F145" i="1"/>
  <c r="E145" i="1"/>
  <c r="D145" i="1"/>
  <c r="F143" i="1"/>
  <c r="E143" i="1"/>
  <c r="D143" i="1"/>
  <c r="F141" i="1"/>
  <c r="E141" i="1"/>
  <c r="D141" i="1"/>
  <c r="F139" i="1"/>
  <c r="E139" i="1"/>
  <c r="D139" i="1"/>
  <c r="F137" i="1"/>
  <c r="E137" i="1"/>
  <c r="D137" i="1"/>
  <c r="F126" i="1"/>
  <c r="E126" i="1"/>
  <c r="D126" i="1"/>
  <c r="F122" i="1"/>
  <c r="E122" i="1"/>
  <c r="D122" i="1"/>
  <c r="F118" i="1"/>
  <c r="E118" i="1"/>
  <c r="D118" i="1"/>
  <c r="F116" i="1"/>
  <c r="E116" i="1"/>
  <c r="D116" i="1"/>
  <c r="F113" i="1"/>
  <c r="E113" i="1"/>
  <c r="D113" i="1"/>
  <c r="D112" i="1" s="1"/>
  <c r="D14" i="1" s="1"/>
  <c r="F110" i="1"/>
  <c r="E110" i="1"/>
  <c r="D110" i="1"/>
  <c r="F107" i="1"/>
  <c r="E107" i="1"/>
  <c r="D107" i="1"/>
  <c r="D106" i="1"/>
  <c r="D13" i="1" s="1"/>
  <c r="F104" i="1"/>
  <c r="E104" i="1"/>
  <c r="D104" i="1"/>
  <c r="F102" i="1"/>
  <c r="E102" i="1"/>
  <c r="D102" i="1"/>
  <c r="F100" i="1"/>
  <c r="E100" i="1"/>
  <c r="D100" i="1"/>
  <c r="F98" i="1"/>
  <c r="E98" i="1"/>
  <c r="D98" i="1"/>
  <c r="F96" i="1"/>
  <c r="E96" i="1"/>
  <c r="D96" i="1"/>
  <c r="F94" i="1"/>
  <c r="E94" i="1"/>
  <c r="D94" i="1"/>
  <c r="F92" i="1"/>
  <c r="E92" i="1"/>
  <c r="D92" i="1"/>
  <c r="F90" i="1"/>
  <c r="E90" i="1"/>
  <c r="D90" i="1"/>
  <c r="F88" i="1"/>
  <c r="E88" i="1"/>
  <c r="D88" i="1"/>
  <c r="F86" i="1"/>
  <c r="E86" i="1"/>
  <c r="D86" i="1"/>
  <c r="F84" i="1"/>
  <c r="E84" i="1"/>
  <c r="D84" i="1"/>
  <c r="F82" i="1"/>
  <c r="E82" i="1"/>
  <c r="D82" i="1"/>
  <c r="D12" i="1" s="1"/>
  <c r="F80" i="1"/>
  <c r="E80" i="1"/>
  <c r="D80" i="1"/>
  <c r="F77" i="1"/>
  <c r="E77" i="1"/>
  <c r="D77" i="1"/>
  <c r="F70" i="1"/>
  <c r="E70" i="1"/>
  <c r="D70" i="1"/>
  <c r="F66" i="1"/>
  <c r="E66" i="1"/>
  <c r="D66" i="1"/>
  <c r="F62" i="1"/>
  <c r="E62" i="1"/>
  <c r="D62" i="1"/>
  <c r="F60" i="1"/>
  <c r="E60" i="1"/>
  <c r="D60" i="1"/>
  <c r="F58" i="1"/>
  <c r="E58" i="1"/>
  <c r="D58" i="1"/>
  <c r="D55" i="1"/>
  <c r="F19" i="1"/>
  <c r="E19" i="1"/>
  <c r="D19" i="1"/>
  <c r="F17" i="1"/>
  <c r="E17" i="1"/>
  <c r="E16" i="1"/>
  <c r="E112" i="1" l="1"/>
  <c r="E14" i="1" s="1"/>
  <c r="F12" i="1"/>
  <c r="F106" i="1"/>
  <c r="F13" i="1" s="1"/>
  <c r="F133" i="1"/>
  <c r="D134" i="1"/>
  <c r="D133" i="1" s="1"/>
  <c r="E12" i="1"/>
  <c r="E106" i="1"/>
  <c r="E13" i="1" s="1"/>
  <c r="E134" i="1"/>
  <c r="E18" i="1" s="1"/>
  <c r="E15" i="1" s="1"/>
  <c r="F112" i="1"/>
  <c r="F14" i="1" s="1"/>
  <c r="F15" i="1"/>
  <c r="D11" i="1"/>
  <c r="D10" i="1" s="1"/>
  <c r="D18" i="1"/>
  <c r="D15" i="1" s="1"/>
  <c r="E11" i="1"/>
  <c r="F11" i="1"/>
  <c r="F10" i="1" s="1"/>
  <c r="E10" i="1" l="1"/>
  <c r="E133" i="1"/>
  <c r="F9" i="1"/>
  <c r="E9" i="1"/>
  <c r="D9" i="1"/>
</calcChain>
</file>

<file path=xl/sharedStrings.xml><?xml version="1.0" encoding="utf-8"?>
<sst xmlns="http://schemas.openxmlformats.org/spreadsheetml/2006/main" count="209" uniqueCount="127">
  <si>
    <t>Program</t>
  </si>
  <si>
    <t>Naziv</t>
  </si>
  <si>
    <t>Izvor</t>
  </si>
  <si>
    <t>`02515</t>
  </si>
  <si>
    <t>POREZNA UPRAVA</t>
  </si>
  <si>
    <t>SVI</t>
  </si>
  <si>
    <t>A541000</t>
  </si>
  <si>
    <t>ADMINISTRACIJA I UPRAVLJANJE POREZNE UPRAVE</t>
  </si>
  <si>
    <t>Plaće za redovan rad</t>
  </si>
  <si>
    <t>Plaće za prekovremeni rad</t>
  </si>
  <si>
    <t>Ostali rashodi za zaposlene</t>
  </si>
  <si>
    <t>Doprinos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</si>
  <si>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</si>
  <si>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</si>
  <si>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</si>
  <si>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</t>
  </si>
  <si>
    <t>Stručno usavršavanje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</si>
  <si>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</si>
  <si>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</si>
  <si>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</si>
  <si>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</si>
  <si>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</si>
  <si>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</si>
  <si>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</si>
  <si>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</si>
  <si>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</si>
  <si>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</si>
  <si>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</si>
  <si>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</si>
  <si>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</si>
  <si>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</si>
  <si>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Nakanade troškova osobama</t>
  </si>
  <si>
    <t>Premije osiguranja</t>
  </si>
  <si>
    <t>Reprezentacija</t>
  </si>
  <si>
    <t>Članarine</t>
  </si>
  <si>
    <t>Pristojbe i naknade</t>
  </si>
  <si>
    <t>Ostali nespomenuti rashodi poslovanja</t>
  </si>
  <si>
    <t>Bankarsku usluge i usluge platnog prometa</t>
  </si>
  <si>
    <t>Negativne tečajne razlike</t>
  </si>
  <si>
    <t>Zatezne kamate</t>
  </si>
  <si>
    <t>Ostali nespomenuti financijski rashodi</t>
  </si>
  <si>
    <t>Stipendije, školarine</t>
  </si>
  <si>
    <t>Ostale kazne</t>
  </si>
  <si>
    <t>T541044</t>
  </si>
  <si>
    <t>PREDSJEDANJE REPUBLIKE HRVATSKE EUROPSKOM UNIJOM</t>
  </si>
  <si>
    <t>A541018</t>
  </si>
  <si>
    <t>TROŠKOVI STEČAJNOG POSTUPKA</t>
  </si>
  <si>
    <t>ostale usluge</t>
  </si>
  <si>
    <t>A541023</t>
  </si>
  <si>
    <t>ISPLATA OVRHA PO SUDSKIM PRESUDAMA</t>
  </si>
  <si>
    <t>Troškovi sudskih postupaka</t>
  </si>
  <si>
    <t>K270143</t>
  </si>
  <si>
    <t>OBJEKTI ZA POTREBE POREZNE UPRAVE</t>
  </si>
  <si>
    <t>Ostala prava</t>
  </si>
  <si>
    <t>Poslovni objekti</t>
  </si>
  <si>
    <t>Dodatne ulaganja u građevinske objekte</t>
  </si>
  <si>
    <t>K270151</t>
  </si>
  <si>
    <t>OPREMANJE</t>
  </si>
  <si>
    <t>Uredska oprema i namještaj</t>
  </si>
  <si>
    <t>Komunikacijska oprema</t>
  </si>
  <si>
    <t>Oprema za održavanje i zaštitu</t>
  </si>
  <si>
    <t>K270160</t>
  </si>
  <si>
    <t>INFORMATIZACIJA POREZNE UPRAVE</t>
  </si>
  <si>
    <t>Licence</t>
  </si>
  <si>
    <t>Ulaganja u računalne programa</t>
  </si>
  <si>
    <t>K541007</t>
  </si>
  <si>
    <t>Prijevozna sredstva</t>
  </si>
  <si>
    <t>T541041</t>
  </si>
  <si>
    <t>OPERATIVNI PROGRAM UČINKOVITOS LJUDSKI POTENCIJALI 2014-2020</t>
  </si>
  <si>
    <t>T541041.001</t>
  </si>
  <si>
    <t>Podrška poslovnim procesima i uspostava komunikacijske infrastrukture u Uredu za velike porezne obveznike</t>
  </si>
  <si>
    <t>T541041.002</t>
  </si>
  <si>
    <t>Uvođenje i razvoj funkcije e-forenzike</t>
  </si>
  <si>
    <t>T541041.003</t>
  </si>
  <si>
    <t>Tehnička obuka na alatima za praćenje i nadzor e-trgovine i nabava opreme i alata</t>
  </si>
  <si>
    <t>T541041.004</t>
  </si>
  <si>
    <t>Uspostava mobilnosti i sigurnosti informacijskog sustava(predložena zamjena projekta -veljača/ožujak 2018)</t>
  </si>
  <si>
    <t>T541041.005</t>
  </si>
  <si>
    <t xml:space="preserve">Informacijski sustav za nagradne igre koje odobrava ,prati i nadzire Porezna uprava i obuka djelatnika </t>
  </si>
  <si>
    <t>T541041.006</t>
  </si>
  <si>
    <t xml:space="preserve">Pravna tumačenja i primjena važećeg EU zakonodavstva i sudske prakse EU,implementacija budućeg EU zakonodavstva te obuka djelatnika,za područja izravnih i neizravnih poreza i doprinosa i povećanja poreznih prihoda </t>
  </si>
  <si>
    <t>T541041.007</t>
  </si>
  <si>
    <t>Upravljanje rizicima u području preko graničnog poslovanja poreznih obveznika</t>
  </si>
  <si>
    <t>T541041.008</t>
  </si>
  <si>
    <t>Tehnička podrška u modernizaciji rada u prekršajnim službama Porezne uprave</t>
  </si>
  <si>
    <t>T541041.009</t>
  </si>
  <si>
    <t>Mobilna aplikacija e-Porezna</t>
  </si>
  <si>
    <t>T541041.010</t>
  </si>
  <si>
    <t>Unapređeenje poslovnih procesa</t>
  </si>
  <si>
    <t>T541041.011</t>
  </si>
  <si>
    <t>Utvrđivanja godišnje osnovice zadruge</t>
  </si>
  <si>
    <t>T541045</t>
  </si>
  <si>
    <t>USPOSTAVA I POVEZIVANJE E-RAČUNA</t>
  </si>
  <si>
    <t>Vlastiti prihodi</t>
  </si>
  <si>
    <t>4</t>
  </si>
  <si>
    <t>Prihodi za posebne namjene</t>
  </si>
  <si>
    <t>3241</t>
  </si>
  <si>
    <t>Naknade troškova osobama izvan radnog odnosa</t>
  </si>
  <si>
    <t>A541015</t>
  </si>
  <si>
    <t>HUMANITARNE POMOĆI</t>
  </si>
  <si>
    <t>3811</t>
  </si>
  <si>
    <t>Tekuće donacije u novcu</t>
  </si>
  <si>
    <t>4124</t>
  </si>
  <si>
    <t>4212</t>
  </si>
  <si>
    <t>4511</t>
  </si>
  <si>
    <t>Dodatna ulaganja na građevinskim objektima</t>
  </si>
  <si>
    <t>4221</t>
  </si>
  <si>
    <t>4222</t>
  </si>
  <si>
    <t>4223</t>
  </si>
  <si>
    <t>3235</t>
  </si>
  <si>
    <t>3238</t>
  </si>
  <si>
    <t>4123</t>
  </si>
  <si>
    <t>4262</t>
  </si>
  <si>
    <t>Ulaganja u računalne programe</t>
  </si>
  <si>
    <t>POMOĆI</t>
  </si>
  <si>
    <t>ESF 2014-2020</t>
  </si>
  <si>
    <t xml:space="preserve">Informacijski sustav za nagradne igre koje odobrava, prati i nadzire Porezna uprava i obuka djelatnika </t>
  </si>
  <si>
    <t xml:space="preserve">Pravna tumačenja i primjena važećeg EU zakonodavstva i sudske prakse EU,implementacija budućeg EU zakonodavstva te obuka djelatnika,za područja izravnih i neizravnih poreza i doprinosai povećanja poreznih prihoda </t>
  </si>
  <si>
    <t>Unapređenje poslovnih procesa</t>
  </si>
  <si>
    <t>A541024</t>
  </si>
  <si>
    <t>FISCALIS</t>
  </si>
  <si>
    <t>Službena putovonja</t>
  </si>
  <si>
    <t>Naknada troškova osoba van</t>
  </si>
  <si>
    <t>Financijski plan Ministarstva financija, Porezne uprava za razdoblje 2020.-2022.</t>
  </si>
  <si>
    <t>Proračun za 2020.</t>
  </si>
  <si>
    <t>Projekcija proračuna za 2021.</t>
  </si>
  <si>
    <t>Projekcija proračuna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</si>
</sst>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38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charset val="238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4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/>
    <xf numFmtId="0" fontId="8" fillId="23" borderId="0"/>
    <xf numFmtId="4" fontId="9" fillId="24" borderId="2" applyNumberFormat="0" applyProtection="0">
      <alignment vertical="center"/>
    </xf>
    <xf numFmtId="4" fontId="10" fillId="25" borderId="2" applyNumberFormat="0" applyProtection="0">
      <alignment vertical="center"/>
    </xf>
    <xf numFmtId="4" fontId="9" fillId="25" borderId="2" applyNumberFormat="0" applyProtection="0">
      <alignment horizontal="left" vertical="center" indent="1" justifyLastLine="1"/>
    </xf>
    <xf numFmtId="0" fontId="11" fillId="24" borderId="3" applyNumberFormat="0" applyProtection="0">
      <alignment horizontal="left" vertical="top" indent="1"/>
    </xf>
    <xf numFmtId="4" fontId="9" fillId="26" borderId="2" applyNumberFormat="0" applyProtection="0">
      <alignment horizontal="left" vertical="center" indent="1" justifyLastLine="1"/>
    </xf>
    <xf numFmtId="4" fontId="9" fillId="27" borderId="2" applyNumberFormat="0" applyProtection="0">
      <alignment horizontal="right" vertical="center"/>
    </xf>
    <xf numFmtId="4" fontId="9" fillId="28" borderId="2" applyNumberFormat="0" applyProtection="0">
      <alignment horizontal="right" vertical="center"/>
    </xf>
    <xf numFmtId="4" fontId="9" fillId="29" borderId="4" applyNumberFormat="0" applyProtection="0">
      <alignment horizontal="right" vertical="center"/>
    </xf>
    <xf numFmtId="4" fontId="9" fillId="30" borderId="2" applyNumberFormat="0" applyProtection="0">
      <alignment horizontal="right" vertical="center"/>
    </xf>
    <xf numFmtId="4" fontId="9" fillId="31" borderId="2" applyNumberFormat="0" applyProtection="0">
      <alignment horizontal="right" vertical="center"/>
    </xf>
    <xf numFmtId="4" fontId="9" fillId="32" borderId="2" applyNumberFormat="0" applyProtection="0">
      <alignment horizontal="right" vertical="center"/>
    </xf>
    <xf numFmtId="4" fontId="9" fillId="33" borderId="2" applyNumberFormat="0" applyProtection="0">
      <alignment horizontal="right" vertical="center"/>
    </xf>
    <xf numFmtId="4" fontId="9" fillId="34" borderId="2" applyNumberFormat="0" applyProtection="0">
      <alignment horizontal="right" vertical="center"/>
    </xf>
    <xf numFmtId="4" fontId="9" fillId="35" borderId="2" applyNumberFormat="0" applyProtection="0">
      <alignment horizontal="right" vertical="center"/>
    </xf>
    <xf numFmtId="4" fontId="9" fillId="36" borderId="4" applyNumberFormat="0" applyProtection="0">
      <alignment horizontal="left" vertical="center" indent="1" justifyLastLine="1"/>
    </xf>
    <xf numFmtId="4" fontId="12" fillId="37" borderId="4" applyNumberFormat="0" applyProtection="0">
      <alignment horizontal="left" vertical="center" indent="1" justifyLastLine="1"/>
    </xf>
    <xf numFmtId="4" fontId="12" fillId="37" borderId="4" applyNumberFormat="0" applyProtection="0">
      <alignment horizontal="left" vertical="center" indent="1" justifyLastLine="1"/>
    </xf>
    <xf numFmtId="4" fontId="9" fillId="38" borderId="2" applyNumberFormat="0" applyProtection="0">
      <alignment horizontal="right" vertical="center"/>
    </xf>
    <xf numFmtId="4" fontId="9" fillId="39" borderId="4" applyNumberFormat="0" applyProtection="0">
      <alignment horizontal="left" vertical="center" indent="1" justifyLastLine="1"/>
    </xf>
    <xf numFmtId="4" fontId="9" fillId="38" borderId="4" applyNumberFormat="0" applyProtection="0">
      <alignment horizontal="left" vertical="center" indent="1" justifyLastLine="1"/>
    </xf>
    <xf numFmtId="0" fontId="9" fillId="40" borderId="2" applyNumberFormat="0" applyProtection="0">
      <alignment horizontal="left" vertical="center" indent="1" justifyLastLine="1"/>
    </xf>
    <xf numFmtId="0" fontId="9" fillId="37" borderId="3" applyNumberFormat="0" applyProtection="0">
      <alignment horizontal="left" vertical="top" indent="1"/>
    </xf>
    <xf numFmtId="0" fontId="9" fillId="41" borderId="2" applyNumberFormat="0" applyProtection="0">
      <alignment horizontal="left" vertical="center" indent="1" justifyLastLine="1"/>
    </xf>
    <xf numFmtId="0" fontId="9" fillId="38" borderId="3" applyNumberFormat="0" applyProtection="0">
      <alignment horizontal="left" vertical="top" indent="1"/>
    </xf>
    <xf numFmtId="0" fontId="9" fillId="42" borderId="2" applyNumberFormat="0" applyProtection="0">
      <alignment horizontal="left" vertical="center" indent="1" justifyLastLine="1"/>
    </xf>
    <xf numFmtId="0" fontId="9" fillId="42" borderId="3" applyNumberFormat="0" applyProtection="0">
      <alignment horizontal="left" vertical="top" indent="1"/>
    </xf>
    <xf numFmtId="0" fontId="13" fillId="43" borderId="5" applyNumberFormat="0" applyProtection="0">
      <alignment horizontal="left" vertical="center" wrapText="1" indent="1"/>
    </xf>
    <xf numFmtId="0" fontId="9" fillId="39" borderId="2" applyNumberFormat="0" applyProtection="0">
      <alignment horizontal="left" vertical="center" indent="1" justifyLastLine="1"/>
    </xf>
    <xf numFmtId="0" fontId="9" fillId="39" borderId="3" applyNumberFormat="0" applyProtection="0">
      <alignment horizontal="left" vertical="top" indent="1"/>
    </xf>
    <xf numFmtId="0" fontId="9" fillId="44" borderId="6" applyNumberFormat="0">
      <protection locked="0"/>
    </xf>
    <xf numFmtId="0" fontId="14" fillId="37" borderId="7" applyBorder="0"/>
    <xf numFmtId="4" fontId="15" fillId="45" borderId="3" applyNumberFormat="0" applyProtection="0">
      <alignment vertical="center"/>
    </xf>
    <xf numFmtId="4" fontId="16" fillId="0" borderId="8" applyNumberFormat="0" applyProtection="0">
      <alignment vertical="center"/>
    </xf>
    <xf numFmtId="4" fontId="15" fillId="40" borderId="3" applyNumberFormat="0" applyProtection="0">
      <alignment horizontal="left" vertical="center" indent="1"/>
    </xf>
    <xf numFmtId="0" fontId="15" fillId="45" borderId="3" applyNumberFormat="0" applyProtection="0">
      <alignment horizontal="left" vertical="top" indent="1"/>
    </xf>
    <xf numFmtId="4" fontId="9" fillId="0" borderId="2" applyNumberFormat="0" applyProtection="0">
      <alignment horizontal="right" vertical="center"/>
    </xf>
    <xf numFmtId="4" fontId="10" fillId="46" borderId="2" applyNumberFormat="0" applyProtection="0">
      <alignment horizontal="right" vertical="center"/>
    </xf>
    <xf numFmtId="4" fontId="9" fillId="26" borderId="2" applyNumberFormat="0" applyProtection="0">
      <alignment horizontal="left" vertical="center" indent="1" justifyLastLine="1"/>
    </xf>
    <xf numFmtId="0" fontId="15" fillId="38" borderId="3" applyNumberFormat="0" applyProtection="0">
      <alignment horizontal="left" vertical="top" indent="1"/>
    </xf>
    <xf numFmtId="4" fontId="17" fillId="47" borderId="4" applyNumberFormat="0" applyProtection="0">
      <alignment horizontal="left" vertical="center" indent="1" justifyLastLine="1"/>
    </xf>
    <xf numFmtId="0" fontId="16" fillId="0" borderId="8"/>
    <xf numFmtId="4" fontId="18" fillId="44" borderId="2" applyNumberFormat="0" applyProtection="0">
      <alignment horizontal="right" vertical="center"/>
    </xf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0" fontId="2" fillId="0" borderId="1" xfId="0" applyFont="1" applyBorder="1"/>
    <xf numFmtId="3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3" fontId="3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3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67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Emphasis 1" xfId="19" xr:uid="{00000000-0005-0000-0000-000012000000}"/>
    <cellStyle name="Emphasis 2" xfId="20" xr:uid="{00000000-0005-0000-0000-000013000000}"/>
    <cellStyle name="Emphasis 3" xfId="21" xr:uid="{00000000-0005-0000-0000-000014000000}"/>
    <cellStyle name="Normal" xfId="0" builtinId="0"/>
    <cellStyle name="Normalno 2" xfId="22" xr:uid="{00000000-0005-0000-0000-000015000000}"/>
    <cellStyle name="Normalno 3" xfId="23" xr:uid="{00000000-0005-0000-0000-000016000000}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 2" xfId="51" xr:uid="{00000000-0005-0000-0000-000033000000}"/>
    <cellStyle name="SAPBEXHLevel3X" xfId="52" xr:uid="{00000000-0005-0000-0000-000034000000}"/>
    <cellStyle name="SAPBEXinputData" xfId="53" xr:uid="{00000000-0005-0000-0000-000035000000}"/>
    <cellStyle name="SAPBEXItemHeader" xfId="54" xr:uid="{00000000-0005-0000-0000-000036000000}"/>
    <cellStyle name="SAPBEXresData" xfId="55" xr:uid="{00000000-0005-0000-0000-000037000000}"/>
    <cellStyle name="SAPBEXresDataEmph" xfId="56" xr:uid="{00000000-0005-0000-0000-000038000000}"/>
    <cellStyle name="SAPBEXresItem" xfId="57" xr:uid="{00000000-0005-0000-0000-000039000000}"/>
    <cellStyle name="SAPBEXresItemX" xfId="58" xr:uid="{00000000-0005-0000-0000-00003A000000}"/>
    <cellStyle name="SAPBEXstdData" xfId="59" xr:uid="{00000000-0005-0000-0000-00003B000000}"/>
    <cellStyle name="SAPBEXstdDataEmph" xfId="60" xr:uid="{00000000-0005-0000-0000-00003C000000}"/>
    <cellStyle name="SAPBEXstdItem" xfId="61" xr:uid="{00000000-0005-0000-0000-00003D000000}"/>
    <cellStyle name="SAPBEXstdItemX" xfId="62" xr:uid="{00000000-0005-0000-0000-00003E000000}"/>
    <cellStyle name="SAPBEXtitle" xfId="63" xr:uid="{00000000-0005-0000-0000-00003F000000}"/>
    <cellStyle name="SAPBEXunassignedItem" xfId="64" xr:uid="{00000000-0005-0000-0000-000040000000}"/>
    <cellStyle name="SAPBEXundefined" xfId="65" xr:uid="{00000000-0005-0000-0000-000041000000}"/>
    <cellStyle name="Sheet Title" xfId="66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89</xdr:row>
      <xdr:rowOff>0</xdr:rowOff>
    </xdr:from>
    <xdr:to>
      <xdr:col>0</xdr:col>
      <xdr:colOff>590550</xdr:colOff>
      <xdr:row>89</xdr:row>
      <xdr:rowOff>123825</xdr:rowOff>
    </xdr:to>
    <xdr:pic macro="[1]!DesignIconClicked">
      <xdr:nvPicPr>
        <xdr:cNvPr id="2" name="BExF4FOS5HKHRQSJVALNNUA1VDP2" descr="Expand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71653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90</xdr:row>
      <xdr:rowOff>0</xdr:rowOff>
    </xdr:from>
    <xdr:to>
      <xdr:col>0</xdr:col>
      <xdr:colOff>704850</xdr:colOff>
      <xdr:row>90</xdr:row>
      <xdr:rowOff>123825</xdr:rowOff>
    </xdr:to>
    <xdr:pic macro="[1]!DesignIconClicked">
      <xdr:nvPicPr>
        <xdr:cNvPr id="3" name="BEx5PME4HYOYG85I99TIPB56S7PV" descr="Expand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27851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93</xdr:row>
      <xdr:rowOff>0</xdr:rowOff>
    </xdr:from>
    <xdr:to>
      <xdr:col>0</xdr:col>
      <xdr:colOff>704850</xdr:colOff>
      <xdr:row>93</xdr:row>
      <xdr:rowOff>66675</xdr:rowOff>
    </xdr:to>
    <xdr:pic macro="[1]!DesignIconClicked">
      <xdr:nvPicPr>
        <xdr:cNvPr id="4" name="BExKQNSNMNM7OO58GB9P42XYTZRH" descr="Expand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0137100"/>
          <a:ext cx="1238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95</xdr:row>
      <xdr:rowOff>0</xdr:rowOff>
    </xdr:from>
    <xdr:to>
      <xdr:col>0</xdr:col>
      <xdr:colOff>704850</xdr:colOff>
      <xdr:row>95</xdr:row>
      <xdr:rowOff>123825</xdr:rowOff>
    </xdr:to>
    <xdr:pic macro="[1]!DesignIconClicked">
      <xdr:nvPicPr>
        <xdr:cNvPr id="5" name="BEx7DG48BXPL9H7IO8USYTMY7BM5" descr="Expand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1051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103</xdr:row>
      <xdr:rowOff>0</xdr:rowOff>
    </xdr:from>
    <xdr:to>
      <xdr:col>0</xdr:col>
      <xdr:colOff>704850</xdr:colOff>
      <xdr:row>103</xdr:row>
      <xdr:rowOff>66675</xdr:rowOff>
    </xdr:to>
    <xdr:pic macro="[1]!DesignIconClicked">
      <xdr:nvPicPr>
        <xdr:cNvPr id="6" name="BExZYMUP6NZMXNQQN75XXDS09U4V" descr="Expand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3566100"/>
          <a:ext cx="1238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107</xdr:row>
      <xdr:rowOff>0</xdr:rowOff>
    </xdr:from>
    <xdr:to>
      <xdr:col>0</xdr:col>
      <xdr:colOff>704850</xdr:colOff>
      <xdr:row>107</xdr:row>
      <xdr:rowOff>123825</xdr:rowOff>
    </xdr:to>
    <xdr:pic macro="[1]!DesignIconClicked">
      <xdr:nvPicPr>
        <xdr:cNvPr id="7" name="BEx8ZJSY3T67MQP8E0Y4IYKPM906" descr="Expand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51663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112</xdr:row>
      <xdr:rowOff>0</xdr:rowOff>
    </xdr:from>
    <xdr:to>
      <xdr:col>0</xdr:col>
      <xdr:colOff>590550</xdr:colOff>
      <xdr:row>112</xdr:row>
      <xdr:rowOff>123825</xdr:rowOff>
    </xdr:to>
    <xdr:pic macro="[1]!DesignIconClicked">
      <xdr:nvPicPr>
        <xdr:cNvPr id="8" name="BExF4FOS5HKHRQSJVALNNUA1VDP2" descr="Expand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36766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117</xdr:row>
      <xdr:rowOff>0</xdr:rowOff>
    </xdr:from>
    <xdr:to>
      <xdr:col>0</xdr:col>
      <xdr:colOff>704850</xdr:colOff>
      <xdr:row>117</xdr:row>
      <xdr:rowOff>123825</xdr:rowOff>
    </xdr:to>
    <xdr:pic macro="[1]!DesignIconClicked">
      <xdr:nvPicPr>
        <xdr:cNvPr id="9" name="BEx5PME4HYOYG85I99TIPB56S7PV" descr="Expand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85953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115</xdr:row>
      <xdr:rowOff>0</xdr:rowOff>
    </xdr:from>
    <xdr:to>
      <xdr:col>0</xdr:col>
      <xdr:colOff>704850</xdr:colOff>
      <xdr:row>115</xdr:row>
      <xdr:rowOff>123825</xdr:rowOff>
    </xdr:to>
    <xdr:pic macro="[1]!DesignIconClicked">
      <xdr:nvPicPr>
        <xdr:cNvPr id="10" name="BEx5PME4HYOYG85I99TIPB56S7PV" descr="Expand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813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113</xdr:row>
      <xdr:rowOff>0</xdr:rowOff>
    </xdr:from>
    <xdr:to>
      <xdr:col>0</xdr:col>
      <xdr:colOff>704850</xdr:colOff>
      <xdr:row>113</xdr:row>
      <xdr:rowOff>123825</xdr:rowOff>
    </xdr:to>
    <xdr:pic macro="[1]!DesignIconClicked">
      <xdr:nvPicPr>
        <xdr:cNvPr id="11" name="BEx5PME4HYOYG85I99TIPB56S7PV" descr="Expande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74523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83</xdr:row>
      <xdr:rowOff>0</xdr:rowOff>
    </xdr:from>
    <xdr:to>
      <xdr:col>0</xdr:col>
      <xdr:colOff>590550</xdr:colOff>
      <xdr:row>83</xdr:row>
      <xdr:rowOff>123825</xdr:rowOff>
    </xdr:to>
    <xdr:pic macro="[1]!DesignIconClicked">
      <xdr:nvPicPr>
        <xdr:cNvPr id="12" name="BExF4FOS5HKHRQSJVALNNUA1VDP2" descr="Expande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4422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111</xdr:row>
      <xdr:rowOff>0</xdr:rowOff>
    </xdr:from>
    <xdr:to>
      <xdr:col>0</xdr:col>
      <xdr:colOff>590550</xdr:colOff>
      <xdr:row>111</xdr:row>
      <xdr:rowOff>123825</xdr:rowOff>
    </xdr:to>
    <xdr:pic macro="[1]!DesignIconClicked">
      <xdr:nvPicPr>
        <xdr:cNvPr id="13" name="BExF4FOS5HKHRQSJVALNNUA1VDP2" descr="Expanded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365379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112</xdr:row>
      <xdr:rowOff>0</xdr:rowOff>
    </xdr:from>
    <xdr:to>
      <xdr:col>0</xdr:col>
      <xdr:colOff>704850</xdr:colOff>
      <xdr:row>112</xdr:row>
      <xdr:rowOff>123825</xdr:rowOff>
    </xdr:to>
    <xdr:pic macro="[1]!DesignIconClicked">
      <xdr:nvPicPr>
        <xdr:cNvPr id="14" name="BEx5PME4HYOYG85I99TIPB56S7PV" descr="Expanded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6766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115</xdr:row>
      <xdr:rowOff>0</xdr:rowOff>
    </xdr:from>
    <xdr:to>
      <xdr:col>0</xdr:col>
      <xdr:colOff>704850</xdr:colOff>
      <xdr:row>115</xdr:row>
      <xdr:rowOff>66675</xdr:rowOff>
    </xdr:to>
    <xdr:pic macro="[1]!DesignIconClicked">
      <xdr:nvPicPr>
        <xdr:cNvPr id="15" name="BExKQNSNMNM7OO58GB9P42XYTZRH" descr="Expanded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8138100"/>
          <a:ext cx="1238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117</xdr:row>
      <xdr:rowOff>0</xdr:rowOff>
    </xdr:from>
    <xdr:to>
      <xdr:col>0</xdr:col>
      <xdr:colOff>704850</xdr:colOff>
      <xdr:row>117</xdr:row>
      <xdr:rowOff>123825</xdr:rowOff>
    </xdr:to>
    <xdr:pic macro="[1]!DesignIconClicked">
      <xdr:nvPicPr>
        <xdr:cNvPr id="16" name="BEx7DG48BXPL9H7IO8USYTMY7BM5" descr="Expande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85953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121</xdr:row>
      <xdr:rowOff>0</xdr:rowOff>
    </xdr:from>
    <xdr:to>
      <xdr:col>0</xdr:col>
      <xdr:colOff>704850</xdr:colOff>
      <xdr:row>121</xdr:row>
      <xdr:rowOff>66675</xdr:rowOff>
    </xdr:to>
    <xdr:pic macro="[1]!DesignIconClicked">
      <xdr:nvPicPr>
        <xdr:cNvPr id="17" name="BExZYMUP6NZMXNQQN75XXDS09U4V" descr="Expanded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9966900"/>
          <a:ext cx="1238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125</xdr:row>
      <xdr:rowOff>0</xdr:rowOff>
    </xdr:from>
    <xdr:to>
      <xdr:col>0</xdr:col>
      <xdr:colOff>704850</xdr:colOff>
      <xdr:row>125</xdr:row>
      <xdr:rowOff>123825</xdr:rowOff>
    </xdr:to>
    <xdr:pic macro="[1]!DesignIconClicked">
      <xdr:nvPicPr>
        <xdr:cNvPr id="18" name="BEx8ZJSY3T67MQP8E0Y4IYKPM906" descr="Expanded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408813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132</xdr:row>
      <xdr:rowOff>0</xdr:rowOff>
    </xdr:from>
    <xdr:to>
      <xdr:col>0</xdr:col>
      <xdr:colOff>590550</xdr:colOff>
      <xdr:row>132</xdr:row>
      <xdr:rowOff>123825</xdr:rowOff>
    </xdr:to>
    <xdr:pic macro="[1]!DesignIconClicked">
      <xdr:nvPicPr>
        <xdr:cNvPr id="19" name="BExF4FOS5HKHRQSJVALNNUA1VDP2" descr="Expanded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2710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138</xdr:row>
      <xdr:rowOff>0</xdr:rowOff>
    </xdr:from>
    <xdr:to>
      <xdr:col>0</xdr:col>
      <xdr:colOff>704850</xdr:colOff>
      <xdr:row>138</xdr:row>
      <xdr:rowOff>123825</xdr:rowOff>
    </xdr:to>
    <xdr:pic macro="[1]!DesignIconClicked">
      <xdr:nvPicPr>
        <xdr:cNvPr id="20" name="BEx5PME4HYOYG85I99TIPB56S7PV" descr="Expanded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44996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163</xdr:row>
      <xdr:rowOff>0</xdr:rowOff>
    </xdr:from>
    <xdr:to>
      <xdr:col>0</xdr:col>
      <xdr:colOff>704850</xdr:colOff>
      <xdr:row>163</xdr:row>
      <xdr:rowOff>123825</xdr:rowOff>
    </xdr:to>
    <xdr:pic macro="[1]!DesignIconClicked">
      <xdr:nvPicPr>
        <xdr:cNvPr id="21" name="BEx5PME4HYOYG85I99TIPB56S7PV" descr="Expanded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555117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133</xdr:row>
      <xdr:rowOff>0</xdr:rowOff>
    </xdr:from>
    <xdr:to>
      <xdr:col>0</xdr:col>
      <xdr:colOff>704850</xdr:colOff>
      <xdr:row>133</xdr:row>
      <xdr:rowOff>123825</xdr:rowOff>
    </xdr:to>
    <xdr:pic macro="[1]!DesignIconClicked">
      <xdr:nvPicPr>
        <xdr:cNvPr id="22" name="BEx5PME4HYOYG85I99TIPB56S7PV" descr="Expanded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429387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105</xdr:row>
      <xdr:rowOff>0</xdr:rowOff>
    </xdr:from>
    <xdr:to>
      <xdr:col>0</xdr:col>
      <xdr:colOff>590550</xdr:colOff>
      <xdr:row>105</xdr:row>
      <xdr:rowOff>123825</xdr:rowOff>
    </xdr:to>
    <xdr:pic macro="[1]!DesignIconClicked">
      <xdr:nvPicPr>
        <xdr:cNvPr id="23" name="BExF4FOS5HKHRQSJVALNNUA1VDP2" descr="Expanded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342519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160</xdr:row>
      <xdr:rowOff>0</xdr:rowOff>
    </xdr:from>
    <xdr:to>
      <xdr:col>0</xdr:col>
      <xdr:colOff>704850</xdr:colOff>
      <xdr:row>160</xdr:row>
      <xdr:rowOff>123825</xdr:rowOff>
    </xdr:to>
    <xdr:pic macro="[1]!DesignIconClicked">
      <xdr:nvPicPr>
        <xdr:cNvPr id="24" name="BEx5PME4HYOYG85I99TIPB56S7PV" descr="Expanded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548259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4:I165"/>
  <sheetViews>
    <sheetView tabSelected="1" zoomScaleNormal="100" workbookViewId="0">
      <selection activeCell="A4" sqref="A4:F6"/>
    </sheetView>
  </sheetViews>
  <sheetFormatPr defaultRowHeight="15"/>
  <cols>
    <col min="1" max="1" width="12.5703125" bestFit="1" customWidth="1"/>
    <col min="2" max="2" width="42.5703125" customWidth="1"/>
    <col min="3" max="3" width="7.140625" bestFit="1" customWidth="1"/>
    <col min="4" max="4" width="22.5703125" customWidth="1"/>
    <col min="5" max="5" width="22.28515625" customWidth="1"/>
    <col min="6" max="6" width="21.28515625" customWidth="1"/>
    <col min="7" max="7" width="10.140625" bestFit="1" customWidth="1"/>
    <col min="9" max="9" width="15.28515625" customWidth="1"/>
  </cols>
  <sheetData>
    <row r="4" spans="1:6" ht="15" customHeight="1">
      <c r="A4" s="23" t="s">
        <v>123</v>
      </c>
      <c r="B4" s="23"/>
      <c r="C4" s="23"/>
      <c r="D4" s="23"/>
      <c r="E4" s="23"/>
      <c r="F4" s="23"/>
    </row>
    <row r="5" spans="1:6" ht="15" customHeight="1">
      <c r="A5" s="23"/>
      <c r="B5" s="23"/>
      <c r="C5" s="23"/>
      <c r="D5" s="23"/>
      <c r="E5" s="23"/>
      <c r="F5" s="23"/>
    </row>
    <row r="6" spans="1:6" ht="15" customHeight="1">
      <c r="A6" s="23"/>
      <c r="B6" s="23"/>
      <c r="C6" s="23"/>
      <c r="D6" s="23"/>
      <c r="E6" s="23"/>
      <c r="F6" s="23"/>
    </row>
    <row r="8" spans="1:6" ht="78.75" customHeight="1">
      <c r="A8" s="1" t="s">
        <v>0</v>
      </c>
      <c r="B8" s="1" t="s">
        <v>1</v>
      </c>
      <c r="C8" s="1" t="s">
        <v>2</v>
      </c>
      <c r="D8" s="2" t="s">
        <v>124</v>
      </c>
      <c r="E8" s="2" t="s">
        <v>125</v>
      </c>
      <c r="F8" s="2" t="s">
        <v>126</v>
      </c>
    </row>
    <row r="9" spans="1:6" ht="18">
      <c r="A9" s="3" t="s">
        <v>3</v>
      </c>
      <c r="B9" s="3" t="s">
        <v>4</v>
      </c>
      <c r="C9" s="3" t="s">
        <v>5</v>
      </c>
      <c r="D9" s="4">
        <f>D10+D13+D14+D15</f>
        <v>968732050</v>
      </c>
      <c r="E9" s="4">
        <f>E10+E13+E14+E15</f>
        <v>969475637</v>
      </c>
      <c r="F9" s="4">
        <f>F10+F13+F14+F15</f>
        <v>966862479</v>
      </c>
    </row>
    <row r="10" spans="1:6" ht="18">
      <c r="A10" s="3"/>
      <c r="B10" s="3"/>
      <c r="C10" s="3">
        <v>1</v>
      </c>
      <c r="D10" s="4">
        <f>D11+D12</f>
        <v>923839275</v>
      </c>
      <c r="E10" s="4">
        <f>E11+E12</f>
        <v>927220012</v>
      </c>
      <c r="F10" s="4">
        <f>F11+F12</f>
        <v>929500229</v>
      </c>
    </row>
    <row r="11" spans="1:6" ht="18">
      <c r="A11" s="3"/>
      <c r="B11" s="3"/>
      <c r="C11" s="3">
        <v>11</v>
      </c>
      <c r="D11" s="4">
        <f>D19+D58+D60+D62+D66+D70+D77+D55</f>
        <v>917415725</v>
      </c>
      <c r="E11" s="4">
        <f>E19+E58+E60+E62+E66+E70+E77+E55</f>
        <v>921824887</v>
      </c>
      <c r="F11" s="4">
        <f>F19+F58+F60+F62+F66+F70+F77+F55</f>
        <v>924412604</v>
      </c>
    </row>
    <row r="12" spans="1:6" ht="18">
      <c r="A12" s="3"/>
      <c r="B12" s="3"/>
      <c r="C12" s="3">
        <v>12</v>
      </c>
      <c r="D12" s="4">
        <f>D82+D84+D86+D88+D90+D92+D94+D96+D98+D100+D102+D104</f>
        <v>6423550</v>
      </c>
      <c r="E12" s="4">
        <f>E82+E84+E86+E88+E90+E92+E94+E96+E98+E100+E102+E104</f>
        <v>5395125</v>
      </c>
      <c r="F12" s="4">
        <f>F82+F84+F86+F88+F90+F92+F94+F96+F98+F100+F102+F104</f>
        <v>5087625</v>
      </c>
    </row>
    <row r="13" spans="1:6" ht="18">
      <c r="A13" s="3"/>
      <c r="B13" s="3"/>
      <c r="C13" s="3">
        <v>31</v>
      </c>
      <c r="D13" s="4">
        <f>D106</f>
        <v>2000000</v>
      </c>
      <c r="E13" s="4">
        <f>E106</f>
        <v>2000000</v>
      </c>
      <c r="F13" s="4">
        <f>F106</f>
        <v>2000000</v>
      </c>
    </row>
    <row r="14" spans="1:6" ht="18">
      <c r="A14" s="3"/>
      <c r="B14" s="3"/>
      <c r="C14" s="3">
        <v>43</v>
      </c>
      <c r="D14" s="4">
        <f>D112</f>
        <v>20000000</v>
      </c>
      <c r="E14" s="4">
        <f>E112</f>
        <v>20000000</v>
      </c>
      <c r="F14" s="4">
        <f>F112</f>
        <v>20000000</v>
      </c>
    </row>
    <row r="15" spans="1:6" ht="18">
      <c r="A15" s="3"/>
      <c r="B15" s="3"/>
      <c r="C15" s="3">
        <v>5</v>
      </c>
      <c r="D15" s="4">
        <f>D16+D17+D18</f>
        <v>22892775</v>
      </c>
      <c r="E15" s="4">
        <f>E16+E17+E18</f>
        <v>20255625</v>
      </c>
      <c r="F15" s="4">
        <f>F16+F17+F18</f>
        <v>15362250</v>
      </c>
    </row>
    <row r="16" spans="1:6" ht="18">
      <c r="A16" s="3"/>
      <c r="B16" s="3"/>
      <c r="C16" s="3">
        <v>51</v>
      </c>
      <c r="D16" s="4">
        <f>D159+D161</f>
        <v>1250000</v>
      </c>
      <c r="E16" s="4">
        <f>E159+E161</f>
        <v>1100000</v>
      </c>
      <c r="F16" s="4">
        <f>F159+F161</f>
        <v>1100000</v>
      </c>
    </row>
    <row r="17" spans="1:6" ht="18">
      <c r="A17" s="3"/>
      <c r="B17" s="3"/>
      <c r="C17" s="3">
        <v>52</v>
      </c>
      <c r="D17" s="4">
        <f>D164</f>
        <v>500000</v>
      </c>
      <c r="E17" s="4">
        <f>E164</f>
        <v>500000</v>
      </c>
      <c r="F17" s="4">
        <f>F164</f>
        <v>500000</v>
      </c>
    </row>
    <row r="18" spans="1:6" ht="18">
      <c r="A18" s="3"/>
      <c r="B18" s="3"/>
      <c r="C18" s="3">
        <v>561</v>
      </c>
      <c r="D18" s="4">
        <f t="shared" ref="D18:F18" si="0">D134</f>
        <v>21142775</v>
      </c>
      <c r="E18" s="4">
        <f t="shared" si="0"/>
        <v>18655625</v>
      </c>
      <c r="F18" s="4">
        <f t="shared" si="0"/>
        <v>13762250</v>
      </c>
    </row>
    <row r="19" spans="1:6" ht="54">
      <c r="A19" s="6" t="s">
        <v>6</v>
      </c>
      <c r="B19" s="7" t="s">
        <v>7</v>
      </c>
      <c r="C19" s="6">
        <v>11</v>
      </c>
      <c r="D19" s="8">
        <f>SUM(D20:D54)</f>
        <v>839515725</v>
      </c>
      <c r="E19" s="8">
        <f>SUM(E20:E54)</f>
        <v>850624887</v>
      </c>
      <c r="F19" s="8">
        <f>SUM(F20:F54)</f>
        <v>853212604</v>
      </c>
    </row>
    <row r="20" spans="1:6" ht="18">
      <c r="A20" s="9">
        <v>3111</v>
      </c>
      <c r="B20" s="9" t="s">
        <v>8</v>
      </c>
      <c r="C20" s="9">
        <v>11</v>
      </c>
      <c r="D20" s="11">
        <v>455367904</v>
      </c>
      <c r="E20" s="11">
        <v>461392548</v>
      </c>
      <c r="F20" s="11">
        <v>463530465</v>
      </c>
    </row>
    <row r="21" spans="1:6" ht="18">
      <c r="A21" s="9">
        <v>3113</v>
      </c>
      <c r="B21" s="9" t="s">
        <v>9</v>
      </c>
      <c r="C21" s="9">
        <v>11</v>
      </c>
      <c r="D21" s="10">
        <v>5000000</v>
      </c>
      <c r="E21" s="10">
        <v>6000000</v>
      </c>
      <c r="F21" s="10">
        <v>6000000</v>
      </c>
    </row>
    <row r="22" spans="1:6" ht="18">
      <c r="A22" s="9">
        <v>3121</v>
      </c>
      <c r="B22" s="9" t="s">
        <v>10</v>
      </c>
      <c r="C22" s="9">
        <v>11</v>
      </c>
      <c r="D22" s="10">
        <v>17500000</v>
      </c>
      <c r="E22" s="10">
        <v>20000000</v>
      </c>
      <c r="F22" s="10">
        <v>20000000</v>
      </c>
    </row>
    <row r="23" spans="1:6" ht="18">
      <c r="A23" s="9">
        <v>3131</v>
      </c>
      <c r="B23" s="9" t="s">
        <v>11</v>
      </c>
      <c r="C23" s="9">
        <v>11</v>
      </c>
      <c r="D23" s="10">
        <v>100000</v>
      </c>
      <c r="E23" s="10">
        <v>100000</v>
      </c>
      <c r="F23" s="10">
        <v>100000</v>
      </c>
    </row>
    <row r="24" spans="1:6" ht="36">
      <c r="A24" s="9">
        <v>3132</v>
      </c>
      <c r="B24" s="12" t="s">
        <v>12</v>
      </c>
      <c r="C24" s="9">
        <v>11</v>
      </c>
      <c r="D24" s="10">
        <v>76037821</v>
      </c>
      <c r="E24" s="10">
        <v>76922339</v>
      </c>
      <c r="F24" s="10">
        <v>77372139</v>
      </c>
    </row>
    <row r="25" spans="1:6" ht="36">
      <c r="A25" s="9">
        <v>3133</v>
      </c>
      <c r="B25" s="12" t="s">
        <v>13</v>
      </c>
      <c r="C25" s="9">
        <v>11</v>
      </c>
      <c r="D25" s="10">
        <v>200000</v>
      </c>
      <c r="E25" s="10">
        <v>200000</v>
      </c>
      <c r="F25" s="10">
        <v>200000</v>
      </c>
    </row>
    <row r="26" spans="1:6" ht="18">
      <c r="A26" s="9">
        <v>3211</v>
      </c>
      <c r="B26" s="9" t="s">
        <v>14</v>
      </c>
      <c r="C26" s="9">
        <v>11</v>
      </c>
      <c r="D26" s="13">
        <v>5000000</v>
      </c>
      <c r="E26" s="13">
        <v>4000000</v>
      </c>
      <c r="F26" s="13">
        <v>4000000</v>
      </c>
    </row>
    <row r="27" spans="1:6" ht="36">
      <c r="A27" s="9">
        <v>3212</v>
      </c>
      <c r="B27" s="12" t="s">
        <v>15</v>
      </c>
      <c r="C27" s="9">
        <v>11</v>
      </c>
      <c r="D27" s="10">
        <v>15000000</v>
      </c>
      <c r="E27" s="10">
        <v>15000000</v>
      </c>
      <c r="F27" s="10">
        <v>15000000</v>
      </c>
    </row>
    <row r="28" spans="1:6" ht="18">
      <c r="A28" s="9">
        <v>3213</v>
      </c>
      <c r="B28" s="12" t="s">
        <v>16</v>
      </c>
      <c r="C28" s="9">
        <v>11</v>
      </c>
      <c r="D28" s="10">
        <v>1800000</v>
      </c>
      <c r="E28" s="10">
        <v>1800000</v>
      </c>
      <c r="F28" s="10">
        <v>1800000</v>
      </c>
    </row>
    <row r="29" spans="1:6" ht="36">
      <c r="A29" s="9">
        <v>3221</v>
      </c>
      <c r="B29" s="12" t="s">
        <v>17</v>
      </c>
      <c r="C29" s="9">
        <v>11</v>
      </c>
      <c r="D29" s="10">
        <v>15000000</v>
      </c>
      <c r="E29" s="10">
        <v>15000000</v>
      </c>
      <c r="F29" s="10">
        <v>15000000</v>
      </c>
    </row>
    <row r="30" spans="1:6" ht="18">
      <c r="A30" s="9">
        <v>3223</v>
      </c>
      <c r="B30" s="9" t="s">
        <v>18</v>
      </c>
      <c r="C30" s="9">
        <v>11</v>
      </c>
      <c r="D30" s="10">
        <v>11000000</v>
      </c>
      <c r="E30" s="10">
        <v>11000000</v>
      </c>
      <c r="F30" s="10">
        <v>11000000</v>
      </c>
    </row>
    <row r="31" spans="1:6" ht="18">
      <c r="A31" s="9">
        <v>3224</v>
      </c>
      <c r="B31" s="9" t="s">
        <v>19</v>
      </c>
      <c r="C31" s="9">
        <v>11</v>
      </c>
      <c r="D31" s="10">
        <v>400000</v>
      </c>
      <c r="E31" s="10">
        <v>400000</v>
      </c>
      <c r="F31" s="10">
        <v>400000</v>
      </c>
    </row>
    <row r="32" spans="1:6" ht="18">
      <c r="A32" s="9">
        <v>3225</v>
      </c>
      <c r="B32" s="9" t="s">
        <v>20</v>
      </c>
      <c r="C32" s="9">
        <v>11</v>
      </c>
      <c r="D32" s="10">
        <v>200000</v>
      </c>
      <c r="E32" s="10">
        <v>200000</v>
      </c>
      <c r="F32" s="10">
        <v>200000</v>
      </c>
    </row>
    <row r="33" spans="1:6" ht="36">
      <c r="A33" s="9">
        <v>3227</v>
      </c>
      <c r="B33" s="12" t="s">
        <v>21</v>
      </c>
      <c r="C33" s="9">
        <v>11</v>
      </c>
      <c r="D33" s="10">
        <v>100000</v>
      </c>
      <c r="E33" s="10">
        <v>100000</v>
      </c>
      <c r="F33" s="10">
        <v>100000</v>
      </c>
    </row>
    <row r="34" spans="1:6" ht="18">
      <c r="A34" s="9">
        <v>3231</v>
      </c>
      <c r="B34" s="12" t="s">
        <v>22</v>
      </c>
      <c r="C34" s="9">
        <v>11</v>
      </c>
      <c r="D34" s="10">
        <v>40000000</v>
      </c>
      <c r="E34" s="10">
        <v>40000000</v>
      </c>
      <c r="F34" s="10">
        <v>40000000</v>
      </c>
    </row>
    <row r="35" spans="1:6" ht="36">
      <c r="A35" s="9">
        <v>3232</v>
      </c>
      <c r="B35" s="12" t="s">
        <v>23</v>
      </c>
      <c r="C35" s="9">
        <v>11</v>
      </c>
      <c r="D35" s="10">
        <v>17000000</v>
      </c>
      <c r="E35" s="10">
        <v>17000000</v>
      </c>
      <c r="F35" s="10">
        <v>17000000</v>
      </c>
    </row>
    <row r="36" spans="1:6" ht="18">
      <c r="A36" s="9">
        <v>3233</v>
      </c>
      <c r="B36" s="12" t="s">
        <v>24</v>
      </c>
      <c r="C36" s="9">
        <v>11</v>
      </c>
      <c r="D36" s="10">
        <v>1000000</v>
      </c>
      <c r="E36" s="10">
        <v>1000000</v>
      </c>
      <c r="F36" s="10">
        <v>1000000</v>
      </c>
    </row>
    <row r="37" spans="1:6" ht="18">
      <c r="A37" s="9">
        <v>3234</v>
      </c>
      <c r="B37" s="12" t="s">
        <v>25</v>
      </c>
      <c r="C37" s="9">
        <v>11</v>
      </c>
      <c r="D37" s="10">
        <v>5000000</v>
      </c>
      <c r="E37" s="10">
        <v>5000000</v>
      </c>
      <c r="F37" s="10">
        <v>5000000</v>
      </c>
    </row>
    <row r="38" spans="1:6" ht="18">
      <c r="A38" s="9">
        <v>3235</v>
      </c>
      <c r="B38" s="12" t="s">
        <v>26</v>
      </c>
      <c r="C38" s="9">
        <v>11</v>
      </c>
      <c r="D38" s="10">
        <v>11000000</v>
      </c>
      <c r="E38" s="10">
        <v>11000000</v>
      </c>
      <c r="F38" s="10">
        <v>11000000</v>
      </c>
    </row>
    <row r="39" spans="1:6" ht="18">
      <c r="A39" s="9">
        <v>3236</v>
      </c>
      <c r="B39" s="14" t="s">
        <v>27</v>
      </c>
      <c r="C39" s="15">
        <v>11</v>
      </c>
      <c r="D39" s="10">
        <v>1800000</v>
      </c>
      <c r="E39" s="10">
        <v>1900000</v>
      </c>
      <c r="F39" s="10">
        <v>1900000</v>
      </c>
    </row>
    <row r="40" spans="1:6" ht="18">
      <c r="A40" s="9">
        <v>3237</v>
      </c>
      <c r="B40" s="12" t="s">
        <v>28</v>
      </c>
      <c r="C40" s="9">
        <v>11</v>
      </c>
      <c r="D40" s="10">
        <v>2500000</v>
      </c>
      <c r="E40" s="10">
        <v>2500000</v>
      </c>
      <c r="F40" s="10">
        <v>2500000</v>
      </c>
    </row>
    <row r="41" spans="1:6" ht="18">
      <c r="A41" s="9">
        <v>3238</v>
      </c>
      <c r="B41" s="14" t="s">
        <v>29</v>
      </c>
      <c r="C41" s="15">
        <v>11</v>
      </c>
      <c r="D41" s="10">
        <v>138000000</v>
      </c>
      <c r="E41" s="10">
        <v>140000000</v>
      </c>
      <c r="F41" s="10">
        <v>140000000</v>
      </c>
    </row>
    <row r="42" spans="1:6" ht="18">
      <c r="A42" s="9">
        <v>3239</v>
      </c>
      <c r="B42" s="9" t="s">
        <v>30</v>
      </c>
      <c r="C42" s="9">
        <v>11</v>
      </c>
      <c r="D42" s="10">
        <v>14000000</v>
      </c>
      <c r="E42" s="10">
        <v>14000000</v>
      </c>
      <c r="F42" s="10">
        <v>14000000</v>
      </c>
    </row>
    <row r="43" spans="1:6" ht="18">
      <c r="A43" s="9">
        <v>3241</v>
      </c>
      <c r="B43" s="9" t="s">
        <v>31</v>
      </c>
      <c r="C43" s="9">
        <v>11</v>
      </c>
      <c r="D43" s="10">
        <v>500000</v>
      </c>
      <c r="E43" s="10">
        <v>500000</v>
      </c>
      <c r="F43" s="10">
        <v>500000</v>
      </c>
    </row>
    <row r="44" spans="1:6" ht="18">
      <c r="A44" s="9">
        <v>3292</v>
      </c>
      <c r="B44" s="9" t="s">
        <v>32</v>
      </c>
      <c r="C44" s="9">
        <v>11</v>
      </c>
      <c r="D44" s="10">
        <v>500000</v>
      </c>
      <c r="E44" s="10">
        <v>500000</v>
      </c>
      <c r="F44" s="10">
        <v>500000</v>
      </c>
    </row>
    <row r="45" spans="1:6" ht="18">
      <c r="A45" s="9">
        <v>3293</v>
      </c>
      <c r="B45" s="9" t="s">
        <v>33</v>
      </c>
      <c r="C45" s="9">
        <v>11</v>
      </c>
      <c r="D45" s="10">
        <v>500000</v>
      </c>
      <c r="E45" s="10">
        <v>100000</v>
      </c>
      <c r="F45" s="10">
        <v>100000</v>
      </c>
    </row>
    <row r="46" spans="1:6" ht="18">
      <c r="A46" s="9">
        <v>3294</v>
      </c>
      <c r="B46" s="9" t="s">
        <v>34</v>
      </c>
      <c r="C46" s="9">
        <v>11</v>
      </c>
      <c r="D46" s="10">
        <v>1200000</v>
      </c>
      <c r="E46" s="10">
        <v>1200000</v>
      </c>
      <c r="F46" s="10">
        <v>1200000</v>
      </c>
    </row>
    <row r="47" spans="1:6" ht="18">
      <c r="A47" s="9">
        <v>3295</v>
      </c>
      <c r="B47" s="9" t="s">
        <v>35</v>
      </c>
      <c r="C47" s="9">
        <v>11</v>
      </c>
      <c r="D47" s="10">
        <v>1500000</v>
      </c>
      <c r="E47" s="10">
        <v>1500000</v>
      </c>
      <c r="F47" s="10">
        <v>1500000</v>
      </c>
    </row>
    <row r="48" spans="1:6" ht="36">
      <c r="A48" s="9">
        <v>3299</v>
      </c>
      <c r="B48" s="12" t="s">
        <v>36</v>
      </c>
      <c r="C48" s="9">
        <v>11</v>
      </c>
      <c r="D48" s="10">
        <v>100000</v>
      </c>
      <c r="E48" s="10">
        <v>100000</v>
      </c>
      <c r="F48" s="10">
        <v>100000</v>
      </c>
    </row>
    <row r="49" spans="1:6" ht="36">
      <c r="A49" s="9">
        <v>3431</v>
      </c>
      <c r="B49" s="12" t="s">
        <v>37</v>
      </c>
      <c r="C49" s="9">
        <v>11</v>
      </c>
      <c r="D49" s="10">
        <v>20000</v>
      </c>
      <c r="E49" s="10">
        <v>20000</v>
      </c>
      <c r="F49" s="10">
        <v>20000</v>
      </c>
    </row>
    <row r="50" spans="1:6" ht="18">
      <c r="A50" s="9">
        <v>3432</v>
      </c>
      <c r="B50" s="12" t="s">
        <v>38</v>
      </c>
      <c r="C50" s="9">
        <v>11</v>
      </c>
      <c r="D50" s="10">
        <v>20000</v>
      </c>
      <c r="E50" s="10">
        <v>20000</v>
      </c>
      <c r="F50" s="10">
        <v>20000</v>
      </c>
    </row>
    <row r="51" spans="1:6" ht="18">
      <c r="A51" s="9">
        <v>3433</v>
      </c>
      <c r="B51" s="12" t="s">
        <v>39</v>
      </c>
      <c r="C51" s="9">
        <v>11</v>
      </c>
      <c r="D51" s="10">
        <v>100000</v>
      </c>
      <c r="E51" s="10">
        <v>100000</v>
      </c>
      <c r="F51" s="10">
        <v>100000</v>
      </c>
    </row>
    <row r="52" spans="1:6" ht="36">
      <c r="A52" s="9">
        <v>3434</v>
      </c>
      <c r="B52" s="12" t="s">
        <v>40</v>
      </c>
      <c r="C52" s="9">
        <v>11</v>
      </c>
      <c r="D52" s="10">
        <v>50000</v>
      </c>
      <c r="E52" s="10">
        <v>50000</v>
      </c>
      <c r="F52" s="10">
        <v>50000</v>
      </c>
    </row>
    <row r="53" spans="1:6" ht="18">
      <c r="A53" s="9">
        <v>3721</v>
      </c>
      <c r="B53" s="12" t="s">
        <v>41</v>
      </c>
      <c r="C53" s="9">
        <v>11</v>
      </c>
      <c r="D53" s="10">
        <v>2000000</v>
      </c>
      <c r="E53" s="10">
        <v>2000000</v>
      </c>
      <c r="F53" s="10">
        <v>2000000</v>
      </c>
    </row>
    <row r="54" spans="1:6" ht="18">
      <c r="A54" s="9">
        <v>3835</v>
      </c>
      <c r="B54" s="12" t="s">
        <v>42</v>
      </c>
      <c r="C54" s="9">
        <v>11</v>
      </c>
      <c r="D54" s="10">
        <v>20000</v>
      </c>
      <c r="E54" s="10">
        <v>20000</v>
      </c>
      <c r="F54" s="10">
        <v>20000</v>
      </c>
    </row>
    <row r="55" spans="1:6" ht="54">
      <c r="A55" s="6" t="s">
        <v>43</v>
      </c>
      <c r="B55" s="7" t="s">
        <v>44</v>
      </c>
      <c r="C55" s="6">
        <v>11</v>
      </c>
      <c r="D55" s="8">
        <f>SUM(D56+D57)</f>
        <v>1700000</v>
      </c>
      <c r="E55" s="8">
        <f>SUM(E56+E57)</f>
        <v>0</v>
      </c>
      <c r="F55" s="8">
        <f>SUM(F56+F57)</f>
        <v>0</v>
      </c>
    </row>
    <row r="56" spans="1:6" ht="18">
      <c r="A56" s="9">
        <v>3111</v>
      </c>
      <c r="B56" s="9" t="s">
        <v>8</v>
      </c>
      <c r="C56" s="9">
        <v>11</v>
      </c>
      <c r="D56" s="10">
        <v>1500000</v>
      </c>
      <c r="E56" s="10">
        <v>0</v>
      </c>
      <c r="F56" s="10">
        <v>0</v>
      </c>
    </row>
    <row r="57" spans="1:6" ht="36">
      <c r="A57" s="9">
        <v>3132</v>
      </c>
      <c r="B57" s="12" t="s">
        <v>12</v>
      </c>
      <c r="C57" s="9">
        <v>11</v>
      </c>
      <c r="D57" s="10">
        <v>200000</v>
      </c>
      <c r="E57" s="10">
        <v>0</v>
      </c>
      <c r="F57" s="10">
        <v>0</v>
      </c>
    </row>
    <row r="58" spans="1:6" ht="36">
      <c r="A58" s="6" t="s">
        <v>45</v>
      </c>
      <c r="B58" s="7" t="s">
        <v>46</v>
      </c>
      <c r="C58" s="6">
        <v>11</v>
      </c>
      <c r="D58" s="8">
        <f>SUM(D59)</f>
        <v>6000000</v>
      </c>
      <c r="E58" s="8">
        <f>SUM(E59)</f>
        <v>6000000</v>
      </c>
      <c r="F58" s="8">
        <f>SUM(F59)</f>
        <v>6000000</v>
      </c>
    </row>
    <row r="59" spans="1:6" ht="18">
      <c r="A59" s="15">
        <v>3239</v>
      </c>
      <c r="B59" s="15" t="s">
        <v>47</v>
      </c>
      <c r="C59" s="15">
        <v>11</v>
      </c>
      <c r="D59" s="10">
        <v>6000000</v>
      </c>
      <c r="E59" s="10">
        <v>6000000</v>
      </c>
      <c r="F59" s="10">
        <v>6000000</v>
      </c>
    </row>
    <row r="60" spans="1:6" ht="36">
      <c r="A60" s="6" t="s">
        <v>48</v>
      </c>
      <c r="B60" s="7" t="s">
        <v>49</v>
      </c>
      <c r="C60" s="6">
        <v>11</v>
      </c>
      <c r="D60" s="8">
        <f>SUM(D61)</f>
        <v>4000000</v>
      </c>
      <c r="E60" s="8">
        <f>SUM(E61)</f>
        <v>4000000</v>
      </c>
      <c r="F60" s="8">
        <f>SUM(F61)</f>
        <v>4000000</v>
      </c>
    </row>
    <row r="61" spans="1:6" ht="18">
      <c r="A61" s="15">
        <v>3296</v>
      </c>
      <c r="B61" s="15" t="s">
        <v>50</v>
      </c>
      <c r="C61" s="15">
        <v>11</v>
      </c>
      <c r="D61" s="10">
        <v>4000000</v>
      </c>
      <c r="E61" s="10">
        <v>4000000</v>
      </c>
      <c r="F61" s="10">
        <v>4000000</v>
      </c>
    </row>
    <row r="62" spans="1:6" ht="36">
      <c r="A62" s="8" t="s">
        <v>51</v>
      </c>
      <c r="B62" s="16" t="s">
        <v>52</v>
      </c>
      <c r="C62" s="8">
        <v>11</v>
      </c>
      <c r="D62" s="8">
        <f>SUM(D63:D65)</f>
        <v>11000000</v>
      </c>
      <c r="E62" s="8">
        <f>SUM(E63:E65)</f>
        <v>8500000</v>
      </c>
      <c r="F62" s="8">
        <f>SUM(F63:F65)</f>
        <v>8500000</v>
      </c>
    </row>
    <row r="63" spans="1:6" ht="18">
      <c r="A63" s="9">
        <v>4124</v>
      </c>
      <c r="B63" s="9" t="s">
        <v>53</v>
      </c>
      <c r="C63" s="9">
        <v>11</v>
      </c>
      <c r="D63" s="10">
        <v>4000000</v>
      </c>
      <c r="E63" s="10">
        <v>3000000</v>
      </c>
      <c r="F63" s="10">
        <v>3000000</v>
      </c>
    </row>
    <row r="64" spans="1:6" ht="18">
      <c r="A64" s="9">
        <v>4212</v>
      </c>
      <c r="B64" s="9" t="s">
        <v>54</v>
      </c>
      <c r="C64" s="9">
        <v>11</v>
      </c>
      <c r="D64" s="17">
        <v>500000</v>
      </c>
      <c r="E64" s="10">
        <v>500000</v>
      </c>
      <c r="F64" s="10">
        <v>500000</v>
      </c>
    </row>
    <row r="65" spans="1:7" ht="36">
      <c r="A65" s="9">
        <v>4511</v>
      </c>
      <c r="B65" s="12" t="s">
        <v>55</v>
      </c>
      <c r="C65" s="9">
        <v>11</v>
      </c>
      <c r="D65" s="10">
        <v>6500000</v>
      </c>
      <c r="E65" s="10">
        <v>5000000</v>
      </c>
      <c r="F65" s="10">
        <v>5000000</v>
      </c>
    </row>
    <row r="66" spans="1:7" ht="18">
      <c r="A66" s="6" t="s">
        <v>56</v>
      </c>
      <c r="B66" s="6" t="s">
        <v>57</v>
      </c>
      <c r="C66" s="6">
        <v>11</v>
      </c>
      <c r="D66" s="8">
        <f>SUM(D67:D69)</f>
        <v>3200000</v>
      </c>
      <c r="E66" s="8">
        <f>SUM(E67:E69)</f>
        <v>2200000</v>
      </c>
      <c r="F66" s="8">
        <f>SUM(F67:F69)</f>
        <v>2200000</v>
      </c>
      <c r="G66" s="5"/>
    </row>
    <row r="67" spans="1:7" ht="18">
      <c r="A67" s="9">
        <v>4221</v>
      </c>
      <c r="B67" s="9" t="s">
        <v>58</v>
      </c>
      <c r="C67" s="9">
        <v>11</v>
      </c>
      <c r="D67" s="17">
        <v>2000000</v>
      </c>
      <c r="E67" s="10">
        <v>1000000</v>
      </c>
      <c r="F67" s="10">
        <v>1000000</v>
      </c>
    </row>
    <row r="68" spans="1:7" ht="18">
      <c r="A68" s="9">
        <v>4222</v>
      </c>
      <c r="B68" s="9" t="s">
        <v>59</v>
      </c>
      <c r="C68" s="9">
        <v>11</v>
      </c>
      <c r="D68" s="10">
        <v>200000</v>
      </c>
      <c r="E68" s="10">
        <v>200000</v>
      </c>
      <c r="F68" s="10">
        <v>200000</v>
      </c>
    </row>
    <row r="69" spans="1:7" ht="18">
      <c r="A69" s="9">
        <v>4223</v>
      </c>
      <c r="B69" s="9" t="s">
        <v>60</v>
      </c>
      <c r="C69" s="17">
        <v>11</v>
      </c>
      <c r="D69" s="10">
        <v>1000000</v>
      </c>
      <c r="E69" s="10">
        <v>1000000</v>
      </c>
      <c r="F69" s="10">
        <v>1000000</v>
      </c>
    </row>
    <row r="70" spans="1:7" ht="36">
      <c r="A70" s="6" t="s">
        <v>61</v>
      </c>
      <c r="B70" s="7" t="s">
        <v>62</v>
      </c>
      <c r="C70" s="8">
        <v>11</v>
      </c>
      <c r="D70" s="8">
        <f>SUM(D71:D76)</f>
        <v>49000000</v>
      </c>
      <c r="E70" s="8">
        <f>SUM(E71:E76)</f>
        <v>48000000</v>
      </c>
      <c r="F70" s="8">
        <f>SUM(F71:F76)</f>
        <v>48000000</v>
      </c>
    </row>
    <row r="71" spans="1:7" ht="18">
      <c r="A71" s="9">
        <v>3235</v>
      </c>
      <c r="B71" s="9" t="s">
        <v>26</v>
      </c>
      <c r="C71" s="17">
        <v>11</v>
      </c>
      <c r="D71" s="10">
        <v>11000000</v>
      </c>
      <c r="E71" s="10">
        <v>11000000</v>
      </c>
      <c r="F71" s="10">
        <v>11000000</v>
      </c>
    </row>
    <row r="72" spans="1:7" ht="18">
      <c r="A72" s="9">
        <v>3238</v>
      </c>
      <c r="B72" s="9" t="s">
        <v>29</v>
      </c>
      <c r="C72" s="17">
        <v>11</v>
      </c>
      <c r="D72" s="10">
        <v>10000000</v>
      </c>
      <c r="E72" s="10">
        <v>10000000</v>
      </c>
      <c r="F72" s="10">
        <v>10000000</v>
      </c>
    </row>
    <row r="73" spans="1:7" ht="18">
      <c r="A73" s="9">
        <v>4123</v>
      </c>
      <c r="B73" s="9" t="s">
        <v>63</v>
      </c>
      <c r="C73" s="17">
        <v>11</v>
      </c>
      <c r="D73" s="10">
        <v>2000000</v>
      </c>
      <c r="E73" s="10">
        <v>1000000</v>
      </c>
      <c r="F73" s="10">
        <v>1000000</v>
      </c>
    </row>
    <row r="74" spans="1:7" ht="18">
      <c r="A74" s="9">
        <v>4124</v>
      </c>
      <c r="B74" s="9" t="s">
        <v>53</v>
      </c>
      <c r="C74" s="17">
        <v>11</v>
      </c>
      <c r="D74" s="10">
        <v>0</v>
      </c>
      <c r="E74" s="10">
        <v>0</v>
      </c>
      <c r="F74" s="10">
        <v>0</v>
      </c>
    </row>
    <row r="75" spans="1:7" ht="18">
      <c r="A75" s="9">
        <v>4221</v>
      </c>
      <c r="B75" s="9" t="s">
        <v>58</v>
      </c>
      <c r="C75" s="17">
        <v>11</v>
      </c>
      <c r="D75" s="10">
        <v>6000000</v>
      </c>
      <c r="E75" s="10">
        <v>6000000</v>
      </c>
      <c r="F75" s="10">
        <v>6000000</v>
      </c>
    </row>
    <row r="76" spans="1:7" ht="18">
      <c r="A76" s="9">
        <v>4262</v>
      </c>
      <c r="B76" s="9" t="s">
        <v>64</v>
      </c>
      <c r="C76" s="17">
        <v>11</v>
      </c>
      <c r="D76" s="10">
        <v>20000000</v>
      </c>
      <c r="E76" s="10">
        <v>20000000</v>
      </c>
      <c r="F76" s="10">
        <v>20000000</v>
      </c>
    </row>
    <row r="77" spans="1:7" ht="18">
      <c r="A77" s="6" t="s">
        <v>65</v>
      </c>
      <c r="B77" s="7"/>
      <c r="C77" s="8">
        <v>11</v>
      </c>
      <c r="D77" s="8">
        <f>D78+D79</f>
        <v>3000000</v>
      </c>
      <c r="E77" s="8">
        <f>E78+E79</f>
        <v>2500000</v>
      </c>
      <c r="F77" s="8">
        <f>F78+F79</f>
        <v>2500000</v>
      </c>
    </row>
    <row r="78" spans="1:7" ht="18">
      <c r="A78" s="9">
        <v>3235</v>
      </c>
      <c r="B78" s="9" t="s">
        <v>26</v>
      </c>
      <c r="C78" s="17">
        <v>11</v>
      </c>
      <c r="D78" s="10">
        <v>2000000</v>
      </c>
      <c r="E78" s="10">
        <v>2000000</v>
      </c>
      <c r="F78" s="10">
        <v>2000000</v>
      </c>
    </row>
    <row r="79" spans="1:7" ht="18">
      <c r="A79" s="9">
        <v>4231</v>
      </c>
      <c r="B79" s="9" t="s">
        <v>66</v>
      </c>
      <c r="C79" s="17">
        <v>11</v>
      </c>
      <c r="D79" s="10">
        <v>1000000</v>
      </c>
      <c r="E79" s="10">
        <v>500000</v>
      </c>
      <c r="F79" s="10">
        <v>500000</v>
      </c>
    </row>
    <row r="80" spans="1:7" ht="54">
      <c r="A80" s="6" t="s">
        <v>67</v>
      </c>
      <c r="B80" s="7" t="s">
        <v>68</v>
      </c>
      <c r="C80" s="8">
        <v>12</v>
      </c>
      <c r="D80" s="8">
        <f>D81</f>
        <v>0</v>
      </c>
      <c r="E80" s="8">
        <f>E81</f>
        <v>0</v>
      </c>
      <c r="F80" s="8">
        <f>F81</f>
        <v>0</v>
      </c>
    </row>
    <row r="81" spans="1:6" ht="18">
      <c r="A81" s="9">
        <v>3237</v>
      </c>
      <c r="B81" s="12" t="s">
        <v>28</v>
      </c>
      <c r="C81" s="17">
        <v>12</v>
      </c>
      <c r="D81" s="10"/>
      <c r="E81" s="10"/>
      <c r="F81" s="10"/>
    </row>
    <row r="82" spans="1:6" ht="72">
      <c r="A82" s="18" t="s">
        <v>69</v>
      </c>
      <c r="B82" s="7" t="s">
        <v>70</v>
      </c>
      <c r="C82" s="8"/>
      <c r="D82" s="8">
        <f>D83</f>
        <v>500000</v>
      </c>
      <c r="E82" s="8">
        <f>E83</f>
        <v>500000</v>
      </c>
      <c r="F82" s="8">
        <f>F83</f>
        <v>500000</v>
      </c>
    </row>
    <row r="83" spans="1:6" ht="18">
      <c r="A83" s="9">
        <v>3237</v>
      </c>
      <c r="B83" s="12" t="s">
        <v>28</v>
      </c>
      <c r="C83" s="17">
        <v>12</v>
      </c>
      <c r="D83" s="10">
        <v>500000</v>
      </c>
      <c r="E83" s="10">
        <v>500000</v>
      </c>
      <c r="F83" s="10">
        <v>500000</v>
      </c>
    </row>
    <row r="84" spans="1:6" ht="36">
      <c r="A84" s="18" t="s">
        <v>71</v>
      </c>
      <c r="B84" s="7" t="s">
        <v>72</v>
      </c>
      <c r="C84" s="8"/>
      <c r="D84" s="8">
        <f>D85</f>
        <v>500000</v>
      </c>
      <c r="E84" s="8">
        <f>E85</f>
        <v>500000</v>
      </c>
      <c r="F84" s="8">
        <f>F85</f>
        <v>500000</v>
      </c>
    </row>
    <row r="85" spans="1:6" ht="18">
      <c r="A85" s="9">
        <v>3237</v>
      </c>
      <c r="B85" s="12" t="s">
        <v>28</v>
      </c>
      <c r="C85" s="17">
        <v>12</v>
      </c>
      <c r="D85" s="10">
        <v>500000</v>
      </c>
      <c r="E85" s="10">
        <v>500000</v>
      </c>
      <c r="F85" s="10">
        <v>500000</v>
      </c>
    </row>
    <row r="86" spans="1:6" ht="54">
      <c r="A86" s="18" t="s">
        <v>73</v>
      </c>
      <c r="B86" s="7" t="s">
        <v>74</v>
      </c>
      <c r="C86" s="8"/>
      <c r="D86" s="8">
        <f>D87</f>
        <v>500000</v>
      </c>
      <c r="E86" s="8">
        <f>E87</f>
        <v>500000</v>
      </c>
      <c r="F86" s="8">
        <f>F87</f>
        <v>500000</v>
      </c>
    </row>
    <row r="87" spans="1:6" ht="18">
      <c r="A87" s="9">
        <v>3237</v>
      </c>
      <c r="B87" s="12" t="s">
        <v>28</v>
      </c>
      <c r="C87" s="17">
        <v>12</v>
      </c>
      <c r="D87" s="10">
        <v>500000</v>
      </c>
      <c r="E87" s="10">
        <v>500000</v>
      </c>
      <c r="F87" s="10">
        <v>500000</v>
      </c>
    </row>
    <row r="88" spans="1:6" ht="72">
      <c r="A88" s="18" t="s">
        <v>75</v>
      </c>
      <c r="B88" s="7" t="s">
        <v>76</v>
      </c>
      <c r="C88" s="8"/>
      <c r="D88" s="8">
        <f>D89</f>
        <v>500000</v>
      </c>
      <c r="E88" s="8">
        <f>E89</f>
        <v>500000</v>
      </c>
      <c r="F88" s="8">
        <f>F89</f>
        <v>500000</v>
      </c>
    </row>
    <row r="89" spans="1:6" ht="18">
      <c r="A89" s="9">
        <v>3237</v>
      </c>
      <c r="B89" s="12" t="s">
        <v>28</v>
      </c>
      <c r="C89" s="17">
        <v>12</v>
      </c>
      <c r="D89" s="10">
        <v>500000</v>
      </c>
      <c r="E89" s="10">
        <v>500000</v>
      </c>
      <c r="F89" s="10">
        <v>500000</v>
      </c>
    </row>
    <row r="90" spans="1:6" ht="54">
      <c r="A90" s="18" t="s">
        <v>77</v>
      </c>
      <c r="B90" s="7" t="s">
        <v>78</v>
      </c>
      <c r="C90" s="8"/>
      <c r="D90" s="8">
        <f>D91</f>
        <v>500000</v>
      </c>
      <c r="E90" s="8">
        <f>E91</f>
        <v>500000</v>
      </c>
      <c r="F90" s="8">
        <f>F91</f>
        <v>500000</v>
      </c>
    </row>
    <row r="91" spans="1:6" ht="18">
      <c r="A91" s="9">
        <v>3237</v>
      </c>
      <c r="B91" s="12" t="s">
        <v>28</v>
      </c>
      <c r="C91" s="17">
        <v>12</v>
      </c>
      <c r="D91" s="10">
        <v>500000</v>
      </c>
      <c r="E91" s="10">
        <v>500000</v>
      </c>
      <c r="F91" s="10">
        <v>500000</v>
      </c>
    </row>
    <row r="92" spans="1:6" ht="144">
      <c r="A92" s="18" t="s">
        <v>79</v>
      </c>
      <c r="B92" s="7" t="s">
        <v>80</v>
      </c>
      <c r="C92" s="8"/>
      <c r="D92" s="8">
        <f>D93</f>
        <v>500000</v>
      </c>
      <c r="E92" s="8">
        <f>E93</f>
        <v>500000</v>
      </c>
      <c r="F92" s="8">
        <f>F93</f>
        <v>500000</v>
      </c>
    </row>
    <row r="93" spans="1:6" ht="18">
      <c r="A93" s="9">
        <v>3237</v>
      </c>
      <c r="B93" s="12" t="s">
        <v>28</v>
      </c>
      <c r="C93" s="17">
        <v>12</v>
      </c>
      <c r="D93" s="10">
        <v>500000</v>
      </c>
      <c r="E93" s="10">
        <v>500000</v>
      </c>
      <c r="F93" s="10">
        <v>500000</v>
      </c>
    </row>
    <row r="94" spans="1:6" ht="54">
      <c r="A94" s="18" t="s">
        <v>81</v>
      </c>
      <c r="B94" s="7" t="s">
        <v>82</v>
      </c>
      <c r="C94" s="8"/>
      <c r="D94" s="8">
        <f>D95</f>
        <v>500000</v>
      </c>
      <c r="E94" s="8">
        <f>E95</f>
        <v>500000</v>
      </c>
      <c r="F94" s="8">
        <f>F95</f>
        <v>500000</v>
      </c>
    </row>
    <row r="95" spans="1:6" ht="18">
      <c r="A95" s="9">
        <v>3237</v>
      </c>
      <c r="B95" s="12" t="s">
        <v>28</v>
      </c>
      <c r="C95" s="17">
        <v>12</v>
      </c>
      <c r="D95" s="10">
        <v>500000</v>
      </c>
      <c r="E95" s="10">
        <v>500000</v>
      </c>
      <c r="F95" s="10">
        <v>500000</v>
      </c>
    </row>
    <row r="96" spans="1:6" ht="54">
      <c r="A96" s="18" t="s">
        <v>83</v>
      </c>
      <c r="B96" s="7" t="s">
        <v>84</v>
      </c>
      <c r="C96" s="8"/>
      <c r="D96" s="8">
        <f>D97</f>
        <v>500000</v>
      </c>
      <c r="E96" s="8">
        <f>E97</f>
        <v>500000</v>
      </c>
      <c r="F96" s="8">
        <f>F97</f>
        <v>500000</v>
      </c>
    </row>
    <row r="97" spans="1:6" ht="18">
      <c r="A97" s="9">
        <v>3237</v>
      </c>
      <c r="B97" s="12" t="s">
        <v>28</v>
      </c>
      <c r="C97" s="17">
        <v>12</v>
      </c>
      <c r="D97" s="10">
        <v>500000</v>
      </c>
      <c r="E97" s="10">
        <v>500000</v>
      </c>
      <c r="F97" s="10">
        <v>500000</v>
      </c>
    </row>
    <row r="98" spans="1:6" ht="18">
      <c r="A98" s="18" t="s">
        <v>85</v>
      </c>
      <c r="B98" s="19" t="s">
        <v>86</v>
      </c>
      <c r="C98" s="8"/>
      <c r="D98" s="8">
        <f>D99</f>
        <v>307500</v>
      </c>
      <c r="E98" s="8">
        <f>E99</f>
        <v>307500</v>
      </c>
      <c r="F98" s="8">
        <f>F99</f>
        <v>0</v>
      </c>
    </row>
    <row r="99" spans="1:6" ht="18">
      <c r="A99" s="9">
        <v>3237</v>
      </c>
      <c r="B99" s="12" t="s">
        <v>28</v>
      </c>
      <c r="C99" s="17">
        <v>12</v>
      </c>
      <c r="D99" s="10">
        <v>307500</v>
      </c>
      <c r="E99" s="10">
        <v>307500</v>
      </c>
      <c r="F99" s="10"/>
    </row>
    <row r="100" spans="1:6" ht="18">
      <c r="A100" s="18" t="s">
        <v>87</v>
      </c>
      <c r="B100" s="19" t="s">
        <v>88</v>
      </c>
      <c r="C100" s="8"/>
      <c r="D100" s="8">
        <f>D101</f>
        <v>1087000</v>
      </c>
      <c r="E100" s="8">
        <f>E101</f>
        <v>1087625</v>
      </c>
      <c r="F100" s="8">
        <f>F101</f>
        <v>1087625</v>
      </c>
    </row>
    <row r="101" spans="1:6" ht="18">
      <c r="A101" s="9">
        <v>3237</v>
      </c>
      <c r="B101" s="12"/>
      <c r="C101" s="17">
        <v>12</v>
      </c>
      <c r="D101" s="10">
        <v>1087000</v>
      </c>
      <c r="E101" s="10">
        <v>1087625</v>
      </c>
      <c r="F101" s="10">
        <v>1087625</v>
      </c>
    </row>
    <row r="102" spans="1:6" ht="36">
      <c r="A102" s="18" t="s">
        <v>89</v>
      </c>
      <c r="B102" s="19" t="s">
        <v>90</v>
      </c>
      <c r="C102" s="8"/>
      <c r="D102" s="8">
        <f>D103</f>
        <v>829050</v>
      </c>
      <c r="E102" s="8">
        <f>E103</f>
        <v>0</v>
      </c>
      <c r="F102" s="8">
        <f>F103</f>
        <v>0</v>
      </c>
    </row>
    <row r="103" spans="1:6" ht="18">
      <c r="A103" s="9">
        <v>3238</v>
      </c>
      <c r="B103" s="12"/>
      <c r="C103" s="17">
        <v>12</v>
      </c>
      <c r="D103" s="10">
        <v>829050</v>
      </c>
      <c r="E103" s="10"/>
      <c r="F103" s="10"/>
    </row>
    <row r="104" spans="1:6" ht="36">
      <c r="A104" s="6" t="s">
        <v>91</v>
      </c>
      <c r="B104" s="7" t="s">
        <v>92</v>
      </c>
      <c r="C104" s="6">
        <v>12</v>
      </c>
      <c r="D104" s="8">
        <f>SUM(D105)</f>
        <v>200000</v>
      </c>
      <c r="E104" s="8">
        <f>E105</f>
        <v>0</v>
      </c>
      <c r="F104" s="8">
        <f>F105</f>
        <v>0</v>
      </c>
    </row>
    <row r="105" spans="1:6" ht="18">
      <c r="A105" s="9">
        <v>3237</v>
      </c>
      <c r="B105" s="12" t="s">
        <v>28</v>
      </c>
      <c r="C105" s="17">
        <v>12</v>
      </c>
      <c r="D105" s="17">
        <v>200000</v>
      </c>
      <c r="E105" s="10">
        <v>0</v>
      </c>
      <c r="F105" s="10">
        <v>0</v>
      </c>
    </row>
    <row r="106" spans="1:6" ht="18">
      <c r="A106" s="20">
        <v>3</v>
      </c>
      <c r="B106" s="20" t="s">
        <v>93</v>
      </c>
      <c r="C106" s="3">
        <v>31</v>
      </c>
      <c r="D106" s="4">
        <f>D107+D110</f>
        <v>2000000</v>
      </c>
      <c r="E106" s="4">
        <f>E107+E110</f>
        <v>2000000</v>
      </c>
      <c r="F106" s="4">
        <f>F107+F110</f>
        <v>2000000</v>
      </c>
    </row>
    <row r="107" spans="1:6" ht="54">
      <c r="A107" s="6" t="s">
        <v>6</v>
      </c>
      <c r="B107" s="7" t="s">
        <v>7</v>
      </c>
      <c r="C107" s="8">
        <v>31</v>
      </c>
      <c r="D107" s="8">
        <f>D108+D109</f>
        <v>2000000</v>
      </c>
      <c r="E107" s="8">
        <f>E108+E109</f>
        <v>2000000</v>
      </c>
      <c r="F107" s="8">
        <f>F108+F109</f>
        <v>2000000</v>
      </c>
    </row>
    <row r="108" spans="1:6" ht="18">
      <c r="A108" s="21">
        <v>3223</v>
      </c>
      <c r="B108" s="21" t="s">
        <v>18</v>
      </c>
      <c r="C108" s="17">
        <v>31</v>
      </c>
      <c r="D108" s="10">
        <v>1400000</v>
      </c>
      <c r="E108" s="10">
        <v>1400000</v>
      </c>
      <c r="F108" s="10">
        <v>1400000</v>
      </c>
    </row>
    <row r="109" spans="1:6" ht="18">
      <c r="A109" s="21">
        <v>3234</v>
      </c>
      <c r="B109" s="12" t="s">
        <v>25</v>
      </c>
      <c r="C109" s="17">
        <v>31</v>
      </c>
      <c r="D109" s="10">
        <v>600000</v>
      </c>
      <c r="E109" s="10">
        <v>600000</v>
      </c>
      <c r="F109" s="10">
        <v>600000</v>
      </c>
    </row>
    <row r="110" spans="1:6" ht="36">
      <c r="A110" s="8" t="s">
        <v>51</v>
      </c>
      <c r="B110" s="16" t="s">
        <v>52</v>
      </c>
      <c r="C110" s="8">
        <v>31</v>
      </c>
      <c r="D110" s="8">
        <f t="shared" ref="D110:F110" si="1">SUM(D111)</f>
        <v>0</v>
      </c>
      <c r="E110" s="8">
        <f t="shared" si="1"/>
        <v>0</v>
      </c>
      <c r="F110" s="8">
        <f t="shared" si="1"/>
        <v>0</v>
      </c>
    </row>
    <row r="111" spans="1:6" ht="36">
      <c r="A111" s="21">
        <v>4511</v>
      </c>
      <c r="B111" s="22" t="s">
        <v>55</v>
      </c>
      <c r="C111" s="17"/>
      <c r="D111" s="10">
        <v>0</v>
      </c>
      <c r="E111" s="10">
        <v>0</v>
      </c>
      <c r="F111" s="10">
        <v>0</v>
      </c>
    </row>
    <row r="112" spans="1:6" ht="18">
      <c r="A112" s="3" t="s">
        <v>94</v>
      </c>
      <c r="B112" s="3" t="s">
        <v>95</v>
      </c>
      <c r="C112" s="3">
        <v>43</v>
      </c>
      <c r="D112" s="4">
        <f>D113+D116+D118+D122+D126</f>
        <v>20000000</v>
      </c>
      <c r="E112" s="4">
        <f>E113+E116+E118+E122+E126</f>
        <v>20000000</v>
      </c>
      <c r="F112" s="4">
        <f>F113+F116+F118+F122+F126</f>
        <v>20000000</v>
      </c>
    </row>
    <row r="113" spans="1:6" ht="54">
      <c r="A113" s="6" t="s">
        <v>6</v>
      </c>
      <c r="B113" s="7" t="s">
        <v>7</v>
      </c>
      <c r="C113" s="8">
        <v>43</v>
      </c>
      <c r="D113" s="8">
        <f>D114+D115</f>
        <v>550000</v>
      </c>
      <c r="E113" s="8">
        <f>E114+E115</f>
        <v>550000</v>
      </c>
      <c r="F113" s="8">
        <f>F114+F115</f>
        <v>550000</v>
      </c>
    </row>
    <row r="114" spans="1:6" ht="36">
      <c r="A114" s="9" t="s">
        <v>96</v>
      </c>
      <c r="B114" s="12" t="s">
        <v>97</v>
      </c>
      <c r="C114" s="17">
        <v>43</v>
      </c>
      <c r="D114" s="17">
        <v>50000</v>
      </c>
      <c r="E114" s="17">
        <v>50000</v>
      </c>
      <c r="F114" s="17">
        <v>50000</v>
      </c>
    </row>
    <row r="115" spans="1:6" ht="18">
      <c r="A115" s="21">
        <v>3433</v>
      </c>
      <c r="B115" s="12" t="s">
        <v>39</v>
      </c>
      <c r="C115" s="17">
        <v>43</v>
      </c>
      <c r="D115" s="10">
        <v>500000</v>
      </c>
      <c r="E115" s="10">
        <v>500000</v>
      </c>
      <c r="F115" s="10">
        <v>500000</v>
      </c>
    </row>
    <row r="116" spans="1:6" ht="18">
      <c r="A116" s="6" t="s">
        <v>98</v>
      </c>
      <c r="B116" s="7" t="s">
        <v>99</v>
      </c>
      <c r="C116" s="8">
        <v>43</v>
      </c>
      <c r="D116" s="8">
        <f>D117</f>
        <v>50000</v>
      </c>
      <c r="E116" s="8">
        <f>E117</f>
        <v>50000</v>
      </c>
      <c r="F116" s="8">
        <f>F117</f>
        <v>50000</v>
      </c>
    </row>
    <row r="117" spans="1:6" ht="18">
      <c r="A117" s="9" t="s">
        <v>100</v>
      </c>
      <c r="B117" s="12" t="s">
        <v>101</v>
      </c>
      <c r="C117" s="17">
        <v>43</v>
      </c>
      <c r="D117" s="10">
        <v>50000</v>
      </c>
      <c r="E117" s="10">
        <v>50000</v>
      </c>
      <c r="F117" s="10">
        <v>50000</v>
      </c>
    </row>
    <row r="118" spans="1:6" ht="36">
      <c r="A118" s="6" t="s">
        <v>51</v>
      </c>
      <c r="B118" s="7" t="s">
        <v>52</v>
      </c>
      <c r="C118" s="8">
        <v>43</v>
      </c>
      <c r="D118" s="8">
        <f>D119+D120+D121</f>
        <v>3500000</v>
      </c>
      <c r="E118" s="8">
        <f>E119+E120+E121</f>
        <v>3500000</v>
      </c>
      <c r="F118" s="8">
        <f>F119+F120+F121</f>
        <v>3500000</v>
      </c>
    </row>
    <row r="119" spans="1:6" ht="18">
      <c r="A119" s="9" t="s">
        <v>102</v>
      </c>
      <c r="B119" s="12" t="s">
        <v>53</v>
      </c>
      <c r="C119" s="17">
        <v>43</v>
      </c>
      <c r="D119" s="10">
        <v>100000</v>
      </c>
      <c r="E119" s="10">
        <v>100000</v>
      </c>
      <c r="F119" s="10">
        <v>100000</v>
      </c>
    </row>
    <row r="120" spans="1:6" ht="18">
      <c r="A120" s="9" t="s">
        <v>103</v>
      </c>
      <c r="B120" s="12" t="s">
        <v>54</v>
      </c>
      <c r="C120" s="17">
        <v>43</v>
      </c>
      <c r="D120" s="17">
        <v>1000000</v>
      </c>
      <c r="E120" s="17">
        <v>1000000</v>
      </c>
      <c r="F120" s="17">
        <v>1000000</v>
      </c>
    </row>
    <row r="121" spans="1:6" ht="36">
      <c r="A121" s="9" t="s">
        <v>104</v>
      </c>
      <c r="B121" s="12" t="s">
        <v>105</v>
      </c>
      <c r="C121" s="17">
        <v>43</v>
      </c>
      <c r="D121" s="10">
        <v>2400000</v>
      </c>
      <c r="E121" s="10">
        <v>2400000</v>
      </c>
      <c r="F121" s="10">
        <v>2400000</v>
      </c>
    </row>
    <row r="122" spans="1:6" ht="18">
      <c r="A122" s="6" t="s">
        <v>56</v>
      </c>
      <c r="B122" s="7" t="s">
        <v>57</v>
      </c>
      <c r="C122" s="8">
        <v>43</v>
      </c>
      <c r="D122" s="8">
        <f>D123+D124+D125</f>
        <v>1800000</v>
      </c>
      <c r="E122" s="8">
        <f>E123+E124+E125</f>
        <v>1800000</v>
      </c>
      <c r="F122" s="8">
        <f>F123+F124+F125</f>
        <v>1800000</v>
      </c>
    </row>
    <row r="123" spans="1:6" ht="18">
      <c r="A123" s="9" t="s">
        <v>106</v>
      </c>
      <c r="B123" s="12" t="s">
        <v>58</v>
      </c>
      <c r="C123" s="17">
        <v>43</v>
      </c>
      <c r="D123" s="17">
        <v>1000000</v>
      </c>
      <c r="E123" s="17">
        <v>1000000</v>
      </c>
      <c r="F123" s="17">
        <v>1000000</v>
      </c>
    </row>
    <row r="124" spans="1:6" ht="18">
      <c r="A124" s="9" t="s">
        <v>107</v>
      </c>
      <c r="B124" s="12" t="s">
        <v>59</v>
      </c>
      <c r="C124" s="17">
        <v>43</v>
      </c>
      <c r="D124" s="17">
        <v>300000</v>
      </c>
      <c r="E124" s="17">
        <v>300000</v>
      </c>
      <c r="F124" s="17">
        <v>300000</v>
      </c>
    </row>
    <row r="125" spans="1:6" ht="18">
      <c r="A125" s="9" t="s">
        <v>108</v>
      </c>
      <c r="B125" s="12" t="s">
        <v>60</v>
      </c>
      <c r="C125" s="17">
        <v>43</v>
      </c>
      <c r="D125" s="17">
        <v>500000</v>
      </c>
      <c r="E125" s="17">
        <v>500000</v>
      </c>
      <c r="F125" s="17">
        <v>500000</v>
      </c>
    </row>
    <row r="126" spans="1:6" ht="36">
      <c r="A126" s="6" t="s">
        <v>61</v>
      </c>
      <c r="B126" s="7" t="s">
        <v>62</v>
      </c>
      <c r="C126" s="8">
        <v>43</v>
      </c>
      <c r="D126" s="8">
        <f>D127+D128+D129+D130+D131+D132</f>
        <v>14100000</v>
      </c>
      <c r="E126" s="8">
        <f>E127+E128+E129+E130+E131+E132</f>
        <v>14100000</v>
      </c>
      <c r="F126" s="8">
        <f>F127+F128+F129+F130+F131+F132</f>
        <v>14100000</v>
      </c>
    </row>
    <row r="127" spans="1:6" ht="18">
      <c r="A127" s="9" t="s">
        <v>109</v>
      </c>
      <c r="B127" s="12" t="s">
        <v>26</v>
      </c>
      <c r="C127" s="17">
        <v>43</v>
      </c>
      <c r="D127" s="10">
        <v>200000</v>
      </c>
      <c r="E127" s="10">
        <v>200000</v>
      </c>
      <c r="F127" s="10">
        <v>200000</v>
      </c>
    </row>
    <row r="128" spans="1:6" ht="18">
      <c r="A128" s="9" t="s">
        <v>110</v>
      </c>
      <c r="B128" s="12" t="s">
        <v>29</v>
      </c>
      <c r="C128" s="17">
        <v>43</v>
      </c>
      <c r="D128" s="10">
        <v>3000000</v>
      </c>
      <c r="E128" s="10">
        <v>3000000</v>
      </c>
      <c r="F128" s="10">
        <v>3000000</v>
      </c>
    </row>
    <row r="129" spans="1:9" ht="18">
      <c r="A129" s="9" t="s">
        <v>111</v>
      </c>
      <c r="B129" s="12" t="s">
        <v>63</v>
      </c>
      <c r="C129" s="17">
        <v>43</v>
      </c>
      <c r="D129" s="10">
        <v>300000</v>
      </c>
      <c r="E129" s="10">
        <v>300000</v>
      </c>
      <c r="F129" s="10">
        <v>300000</v>
      </c>
    </row>
    <row r="130" spans="1:9" ht="18">
      <c r="A130" s="9" t="s">
        <v>102</v>
      </c>
      <c r="B130" s="12" t="s">
        <v>53</v>
      </c>
      <c r="C130" s="17">
        <v>43</v>
      </c>
      <c r="D130" s="10">
        <v>100000</v>
      </c>
      <c r="E130" s="10">
        <v>100000</v>
      </c>
      <c r="F130" s="10">
        <v>100000</v>
      </c>
    </row>
    <row r="131" spans="1:9" ht="18">
      <c r="A131" s="9" t="s">
        <v>106</v>
      </c>
      <c r="B131" s="12" t="s">
        <v>58</v>
      </c>
      <c r="C131" s="17">
        <v>43</v>
      </c>
      <c r="D131" s="10">
        <v>1000000</v>
      </c>
      <c r="E131" s="10">
        <v>1000000</v>
      </c>
      <c r="F131" s="10">
        <v>1000000</v>
      </c>
    </row>
    <row r="132" spans="1:9" ht="18">
      <c r="A132" s="9" t="s">
        <v>112</v>
      </c>
      <c r="B132" s="12" t="s">
        <v>113</v>
      </c>
      <c r="C132" s="17">
        <v>43</v>
      </c>
      <c r="D132" s="10">
        <v>9500000</v>
      </c>
      <c r="E132" s="10">
        <v>9500000</v>
      </c>
      <c r="F132" s="10">
        <v>9500000</v>
      </c>
    </row>
    <row r="133" spans="1:9" ht="18">
      <c r="A133" s="3">
        <v>5</v>
      </c>
      <c r="B133" s="3" t="s">
        <v>114</v>
      </c>
      <c r="C133" s="3">
        <v>5</v>
      </c>
      <c r="D133" s="4">
        <f>D134+D159+D161+D164</f>
        <v>22892775</v>
      </c>
      <c r="E133" s="4">
        <f>E134+E159+E161+E164</f>
        <v>20255625</v>
      </c>
      <c r="F133" s="4">
        <f>F134+F159+F161+F164</f>
        <v>15362250</v>
      </c>
    </row>
    <row r="134" spans="1:9" ht="54">
      <c r="A134" s="6" t="s">
        <v>67</v>
      </c>
      <c r="B134" s="7" t="s">
        <v>68</v>
      </c>
      <c r="C134" s="8">
        <v>561</v>
      </c>
      <c r="D134" s="8">
        <f>D135+D136</f>
        <v>21142775</v>
      </c>
      <c r="E134" s="8">
        <f>E135+E136</f>
        <v>18655625</v>
      </c>
      <c r="F134" s="8">
        <f>F135</f>
        <v>13762250</v>
      </c>
    </row>
    <row r="135" spans="1:9" ht="18">
      <c r="A135" s="21">
        <v>3237</v>
      </c>
      <c r="B135" s="12" t="s">
        <v>115</v>
      </c>
      <c r="C135" s="17">
        <v>561</v>
      </c>
      <c r="D135" s="17">
        <f>D142+D156</f>
        <v>13762250</v>
      </c>
      <c r="E135" s="17">
        <f>E142+E156</f>
        <v>13762250</v>
      </c>
      <c r="F135" s="17">
        <f t="shared" ref="F135" si="2">F142+F154+F156+F158</f>
        <v>13762250</v>
      </c>
    </row>
    <row r="136" spans="1:9" ht="18">
      <c r="A136" s="21">
        <v>3238</v>
      </c>
      <c r="B136" s="12" t="s">
        <v>115</v>
      </c>
      <c r="C136" s="17">
        <v>561</v>
      </c>
      <c r="D136" s="17">
        <f>D154+D158</f>
        <v>7380525</v>
      </c>
      <c r="E136" s="17">
        <f t="shared" ref="E136:F136" si="3">E154+E158</f>
        <v>4893375</v>
      </c>
      <c r="F136" s="17">
        <f t="shared" si="3"/>
        <v>0</v>
      </c>
    </row>
    <row r="137" spans="1:9" ht="72">
      <c r="A137" s="18" t="s">
        <v>69</v>
      </c>
      <c r="B137" s="7" t="s">
        <v>70</v>
      </c>
      <c r="C137" s="8">
        <v>561</v>
      </c>
      <c r="D137" s="8">
        <f>D138</f>
        <v>0</v>
      </c>
      <c r="E137" s="8">
        <f>E138</f>
        <v>0</v>
      </c>
      <c r="F137" s="8">
        <f>F138</f>
        <v>0</v>
      </c>
    </row>
    <row r="138" spans="1:9" ht="18">
      <c r="A138" s="9">
        <v>3237</v>
      </c>
      <c r="B138" s="12" t="s">
        <v>28</v>
      </c>
      <c r="C138" s="17">
        <v>561</v>
      </c>
      <c r="D138" s="10"/>
      <c r="E138" s="10"/>
      <c r="F138" s="10"/>
    </row>
    <row r="139" spans="1:9" ht="36">
      <c r="A139" s="18" t="s">
        <v>71</v>
      </c>
      <c r="B139" s="7" t="s">
        <v>72</v>
      </c>
      <c r="C139" s="8">
        <v>561</v>
      </c>
      <c r="D139" s="8">
        <f>D140</f>
        <v>0</v>
      </c>
      <c r="E139" s="8">
        <f>E140</f>
        <v>0</v>
      </c>
      <c r="F139" s="8">
        <f>F140</f>
        <v>0</v>
      </c>
      <c r="I139" s="5"/>
    </row>
    <row r="140" spans="1:9" ht="18">
      <c r="A140" s="9">
        <v>3237</v>
      </c>
      <c r="B140" s="12" t="s">
        <v>28</v>
      </c>
      <c r="C140" s="17">
        <v>561</v>
      </c>
      <c r="D140" s="10"/>
      <c r="E140" s="10"/>
      <c r="F140" s="10"/>
    </row>
    <row r="141" spans="1:9" ht="54">
      <c r="A141" s="18" t="s">
        <v>73</v>
      </c>
      <c r="B141" s="7" t="s">
        <v>74</v>
      </c>
      <c r="C141" s="8">
        <v>561</v>
      </c>
      <c r="D141" s="8">
        <f>D142</f>
        <v>10500000</v>
      </c>
      <c r="E141" s="8">
        <f>E142</f>
        <v>10500000</v>
      </c>
      <c r="F141" s="8">
        <f>F142</f>
        <v>10500000</v>
      </c>
    </row>
    <row r="142" spans="1:9" ht="18">
      <c r="A142" s="9">
        <v>3237</v>
      </c>
      <c r="B142" s="12" t="s">
        <v>28</v>
      </c>
      <c r="C142" s="17">
        <v>561</v>
      </c>
      <c r="D142" s="10">
        <v>10500000</v>
      </c>
      <c r="E142" s="10">
        <v>10500000</v>
      </c>
      <c r="F142" s="10">
        <v>10500000</v>
      </c>
    </row>
    <row r="143" spans="1:9" ht="72">
      <c r="A143" s="18" t="s">
        <v>75</v>
      </c>
      <c r="B143" s="7" t="s">
        <v>76</v>
      </c>
      <c r="C143" s="8">
        <v>561</v>
      </c>
      <c r="D143" s="8">
        <f>D144</f>
        <v>0</v>
      </c>
      <c r="E143" s="8">
        <f>E144</f>
        <v>0</v>
      </c>
      <c r="F143" s="8">
        <f>F144</f>
        <v>0</v>
      </c>
    </row>
    <row r="144" spans="1:9" ht="18">
      <c r="A144" s="9">
        <v>3237</v>
      </c>
      <c r="B144" s="12" t="s">
        <v>28</v>
      </c>
      <c r="C144" s="17">
        <v>561</v>
      </c>
      <c r="D144" s="10"/>
      <c r="E144" s="10"/>
      <c r="F144" s="10">
        <v>0</v>
      </c>
    </row>
    <row r="145" spans="1:6" ht="54">
      <c r="A145" s="18" t="s">
        <v>77</v>
      </c>
      <c r="B145" s="7" t="s">
        <v>116</v>
      </c>
      <c r="C145" s="8">
        <v>561</v>
      </c>
      <c r="D145" s="8">
        <f>D146</f>
        <v>0</v>
      </c>
      <c r="E145" s="8">
        <f>E146</f>
        <v>0</v>
      </c>
      <c r="F145" s="8">
        <f>F146</f>
        <v>0</v>
      </c>
    </row>
    <row r="146" spans="1:6" ht="18">
      <c r="A146" s="9">
        <v>3237</v>
      </c>
      <c r="B146" s="12" t="s">
        <v>28</v>
      </c>
      <c r="C146" s="17">
        <v>561</v>
      </c>
      <c r="D146" s="10"/>
      <c r="E146" s="10"/>
      <c r="F146" s="10"/>
    </row>
    <row r="147" spans="1:6" ht="144">
      <c r="A147" s="18" t="s">
        <v>79</v>
      </c>
      <c r="B147" s="7" t="s">
        <v>117</v>
      </c>
      <c r="C147" s="8">
        <v>561</v>
      </c>
      <c r="D147" s="8">
        <v>0</v>
      </c>
      <c r="E147" s="8">
        <v>0</v>
      </c>
      <c r="F147" s="8">
        <f>F148</f>
        <v>0</v>
      </c>
    </row>
    <row r="148" spans="1:6" ht="18">
      <c r="A148" s="9">
        <v>3237</v>
      </c>
      <c r="B148" s="12" t="s">
        <v>28</v>
      </c>
      <c r="C148" s="17">
        <v>561</v>
      </c>
      <c r="D148" s="10">
        <v>0</v>
      </c>
      <c r="E148" s="10">
        <v>0</v>
      </c>
      <c r="F148" s="10"/>
    </row>
    <row r="149" spans="1:6" ht="54">
      <c r="A149" s="18" t="s">
        <v>81</v>
      </c>
      <c r="B149" s="7" t="s">
        <v>82</v>
      </c>
      <c r="C149" s="8"/>
      <c r="D149" s="8">
        <v>0</v>
      </c>
      <c r="E149" s="8">
        <v>0</v>
      </c>
      <c r="F149" s="8">
        <f>F150</f>
        <v>0</v>
      </c>
    </row>
    <row r="150" spans="1:6" ht="18">
      <c r="A150" s="9">
        <v>3237</v>
      </c>
      <c r="B150" s="12" t="s">
        <v>28</v>
      </c>
      <c r="C150" s="17">
        <v>561</v>
      </c>
      <c r="D150" s="10">
        <v>0</v>
      </c>
      <c r="E150" s="10"/>
      <c r="F150" s="10"/>
    </row>
    <row r="151" spans="1:6" ht="54">
      <c r="A151" s="18" t="s">
        <v>83</v>
      </c>
      <c r="B151" s="7" t="s">
        <v>84</v>
      </c>
      <c r="C151" s="8">
        <v>561</v>
      </c>
      <c r="D151" s="8">
        <v>0</v>
      </c>
      <c r="E151" s="8">
        <v>0</v>
      </c>
      <c r="F151" s="8">
        <f>F152</f>
        <v>0</v>
      </c>
    </row>
    <row r="152" spans="1:6" ht="18">
      <c r="A152" s="9">
        <v>3237</v>
      </c>
      <c r="B152" s="12" t="s">
        <v>28</v>
      </c>
      <c r="C152" s="17">
        <v>561</v>
      </c>
      <c r="D152" s="10">
        <v>0</v>
      </c>
      <c r="E152" s="10"/>
      <c r="F152" s="10"/>
    </row>
    <row r="153" spans="1:6" ht="18">
      <c r="A153" s="18" t="s">
        <v>85</v>
      </c>
      <c r="B153" s="19" t="s">
        <v>86</v>
      </c>
      <c r="C153" s="8">
        <v>561</v>
      </c>
      <c r="D153" s="8">
        <f>D154</f>
        <v>4893375</v>
      </c>
      <c r="E153" s="8">
        <f>E154</f>
        <v>4893375</v>
      </c>
      <c r="F153" s="8">
        <f>F154</f>
        <v>0</v>
      </c>
    </row>
    <row r="154" spans="1:6" ht="18">
      <c r="A154" s="9">
        <v>3238</v>
      </c>
      <c r="B154" s="12"/>
      <c r="C154" s="17">
        <v>561</v>
      </c>
      <c r="D154" s="10">
        <v>4893375</v>
      </c>
      <c r="E154" s="10">
        <v>4893375</v>
      </c>
      <c r="F154" s="10"/>
    </row>
    <row r="155" spans="1:6" ht="18">
      <c r="A155" s="18" t="s">
        <v>87</v>
      </c>
      <c r="B155" s="19" t="s">
        <v>118</v>
      </c>
      <c r="C155" s="8">
        <v>561</v>
      </c>
      <c r="D155" s="8">
        <f>D156</f>
        <v>3262250</v>
      </c>
      <c r="E155" s="8">
        <f>E156</f>
        <v>3262250</v>
      </c>
      <c r="F155" s="8">
        <f>F156</f>
        <v>3262250</v>
      </c>
    </row>
    <row r="156" spans="1:6" ht="18">
      <c r="A156" s="9">
        <v>3237</v>
      </c>
      <c r="B156" s="12"/>
      <c r="C156" s="17">
        <v>561</v>
      </c>
      <c r="D156" s="10">
        <v>3262250</v>
      </c>
      <c r="E156" s="10">
        <v>3262250</v>
      </c>
      <c r="F156" s="10">
        <v>3262250</v>
      </c>
    </row>
    <row r="157" spans="1:6" ht="36">
      <c r="A157" s="18" t="s">
        <v>89</v>
      </c>
      <c r="B157" s="19" t="s">
        <v>90</v>
      </c>
      <c r="C157" s="8">
        <v>561</v>
      </c>
      <c r="D157" s="8">
        <f>D158</f>
        <v>2487150</v>
      </c>
      <c r="E157" s="8">
        <f>E158</f>
        <v>0</v>
      </c>
      <c r="F157" s="8">
        <f>F158</f>
        <v>0</v>
      </c>
    </row>
    <row r="158" spans="1:6" ht="18">
      <c r="A158" s="9">
        <v>3238</v>
      </c>
      <c r="B158" s="12"/>
      <c r="C158" s="17">
        <v>561</v>
      </c>
      <c r="D158" s="10">
        <v>2487150</v>
      </c>
      <c r="E158" s="10"/>
      <c r="F158" s="10"/>
    </row>
    <row r="159" spans="1:6" ht="36">
      <c r="A159" s="6" t="s">
        <v>91</v>
      </c>
      <c r="B159" s="7" t="s">
        <v>92</v>
      </c>
      <c r="C159" s="8">
        <v>51</v>
      </c>
      <c r="D159" s="8">
        <f>SUM(D160)</f>
        <v>150000</v>
      </c>
      <c r="E159" s="8">
        <f>SUM(E160)</f>
        <v>0</v>
      </c>
      <c r="F159" s="8">
        <f>SUM(F160)</f>
        <v>0</v>
      </c>
    </row>
    <row r="160" spans="1:6" ht="18">
      <c r="A160" s="9">
        <v>3238</v>
      </c>
      <c r="B160" s="12" t="s">
        <v>29</v>
      </c>
      <c r="C160" s="17">
        <v>51</v>
      </c>
      <c r="D160" s="17">
        <v>150000</v>
      </c>
      <c r="E160" s="10">
        <v>0</v>
      </c>
      <c r="F160" s="10">
        <v>0</v>
      </c>
    </row>
    <row r="161" spans="1:6" ht="18">
      <c r="A161" s="6" t="s">
        <v>119</v>
      </c>
      <c r="B161" s="7" t="s">
        <v>120</v>
      </c>
      <c r="C161" s="8">
        <v>51</v>
      </c>
      <c r="D161" s="8">
        <f>D162+D163</f>
        <v>1100000</v>
      </c>
      <c r="E161" s="8">
        <f>E162+E163</f>
        <v>1100000</v>
      </c>
      <c r="F161" s="8">
        <f>F162+F163</f>
        <v>1100000</v>
      </c>
    </row>
    <row r="162" spans="1:6" ht="18">
      <c r="A162" s="21">
        <v>3211</v>
      </c>
      <c r="B162" s="12" t="s">
        <v>121</v>
      </c>
      <c r="C162" s="17">
        <v>51</v>
      </c>
      <c r="D162" s="10">
        <v>1000000</v>
      </c>
      <c r="E162" s="10">
        <v>1000000</v>
      </c>
      <c r="F162" s="10">
        <v>1000000</v>
      </c>
    </row>
    <row r="163" spans="1:6" ht="18">
      <c r="A163" s="21">
        <v>3213</v>
      </c>
      <c r="B163" s="12" t="s">
        <v>16</v>
      </c>
      <c r="C163" s="17">
        <v>51</v>
      </c>
      <c r="D163" s="10">
        <v>100000</v>
      </c>
      <c r="E163" s="10">
        <v>100000</v>
      </c>
      <c r="F163" s="10">
        <v>100000</v>
      </c>
    </row>
    <row r="164" spans="1:6" ht="54">
      <c r="A164" s="6" t="s">
        <v>6</v>
      </c>
      <c r="B164" s="7" t="s">
        <v>7</v>
      </c>
      <c r="C164" s="8">
        <v>52</v>
      </c>
      <c r="D164" s="8">
        <f>D165</f>
        <v>500000</v>
      </c>
      <c r="E164" s="8">
        <f>E165</f>
        <v>500000</v>
      </c>
      <c r="F164" s="8">
        <f>F165</f>
        <v>500000</v>
      </c>
    </row>
    <row r="165" spans="1:6" ht="18">
      <c r="A165" s="21">
        <v>3241</v>
      </c>
      <c r="B165" s="12" t="s">
        <v>122</v>
      </c>
      <c r="C165" s="17">
        <v>52</v>
      </c>
      <c r="D165" s="10">
        <v>500000</v>
      </c>
      <c r="E165" s="10">
        <v>500000</v>
      </c>
      <c r="F165" s="10">
        <v>500000</v>
      </c>
    </row>
  </sheetData>
  <mergeCells count="1">
    <mergeCell ref="A4:F6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111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A63FE9021A9C48A6B3EF6465CCE64F" ma:contentTypeVersion="4" ma:contentTypeDescription="Stvaranje novog dokumenta." ma:contentTypeScope="" ma:versionID="13decce6261f6a5fe7bf8f5d2af13f66">
  <xsd:schema xmlns:xsd="http://www.w3.org/2001/XMLSchema" xmlns:xs="http://www.w3.org/2001/XMLSchema" xmlns:p="http://schemas.microsoft.com/office/2006/metadata/properties" xmlns:ns1="http://schemas.microsoft.com/sharepoint/v3" xmlns:ns2="c6189f9f-f216-41ea-a0e6-0e6fafde7f10" targetNamespace="http://schemas.microsoft.com/office/2006/metadata/properties" ma:root="true" ma:fieldsID="96a8f2737ee0827abec5359ecbb385cf" ns1:_="" ns2:_="">
    <xsd:import namespace="http://schemas.microsoft.com/sharepoint/v3"/>
    <xsd:import namespace="c6189f9f-f216-41ea-a0e6-0e6fafde7f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ublishing_x0020_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iranje datuma početka" ma:internalName="PublishingStartDate">
      <xsd:simpleType>
        <xsd:restriction base="dms:Unknown"/>
      </xsd:simpleType>
    </xsd:element>
    <xsd:element name="PublishingExpirationDate" ma:index="9" nillable="true" ma:displayName="Planiranje datuma završetk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9f9f-f216-41ea-a0e6-0e6fafde7f10" elementFormDefault="qualified">
    <xsd:import namespace="http://schemas.microsoft.com/office/2006/documentManagement/types"/>
    <xsd:import namespace="http://schemas.microsoft.com/office/infopath/2007/PartnerControls"/>
    <xsd:element name="Publishing_x0020_image" ma:index="10" nillable="true" ma:displayName="Publishing image" ma:internalName="Publishing_x0020_imag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ublishing_x0020_image xmlns="c6189f9f-f216-41ea-a0e6-0e6fafde7f10" xsi:nil="true"/>
  </documentManagement>
</p:properties>
</file>

<file path=customXml/itemProps1.xml><?xml version="1.0" encoding="utf-8"?>
<ds:datastoreItem xmlns:ds="http://schemas.openxmlformats.org/officeDocument/2006/customXml" ds:itemID="{1914F3C8-4A19-4FB6-A7DC-C321E1E63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189f9f-f216-41ea-a0e6-0e6fafde7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7D263E-66F8-4E27-BAF9-C6E0FC9847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EEBD0-F3ED-4F57-A5E7-408D9AB2E8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189f9f-f216-41ea-a0e6-0e6fafde7f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2020-2022</vt:lpstr>
      <vt:lpstr>'2020-2022'!Print_Area</vt:lpstr>
    </vt:vector>
  </TitlesOfParts>
  <Company>POREZNA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nikica.jerkovic</dc:creator>
  <cp:lastModifiedBy>Marija Market</cp:lastModifiedBy>
  <cp:lastPrinted>2019-10-23T07:39:19Z</cp:lastPrinted>
  <dcterms:created xsi:type="dcterms:W3CDTF">2019-09-24T06:11:10Z</dcterms:created>
  <dcterms:modified xsi:type="dcterms:W3CDTF">2020-12-16T09:01:23Z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0x01010070A63FE9021A9C48A6B3EF6465CCE64F</vt:lpwstr>
  </property>
</Properties>
</file>